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worksheets/sheet52.xml" ContentType="application/vnd.openxmlformats-officedocument.spreadsheetml.worksheet+xml"/>
  <Override PartName="/xl/drawings/drawing5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tabRatio="810" activeTab="4"/>
  </bookViews>
  <sheets>
    <sheet name="Vstup" sheetId="1" r:id="rId1"/>
    <sheet name="výsledkovka" sheetId="2" r:id="rId2"/>
    <sheet name="01" sheetId="3" r:id="rId3"/>
    <sheet name="02" sheetId="4" r:id="rId4"/>
    <sheet name="03" sheetId="5" r:id="rId5"/>
    <sheet name="04" sheetId="6" r:id="rId6"/>
    <sheet name="05" sheetId="7" r:id="rId7"/>
    <sheet name="06" sheetId="8" r:id="rId8"/>
    <sheet name="07" sheetId="9" r:id="rId9"/>
    <sheet name="08" sheetId="10" r:id="rId10"/>
    <sheet name="0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</sheets>
  <definedNames/>
  <calcPr fullCalcOnLoad="1"/>
</workbook>
</file>

<file path=xl/sharedStrings.xml><?xml version="1.0" encoding="utf-8"?>
<sst xmlns="http://schemas.openxmlformats.org/spreadsheetml/2006/main" count="2591" uniqueCount="68">
  <si>
    <t>CVIK</t>
  </si>
  <si>
    <t>POPIS CVIKU</t>
  </si>
  <si>
    <t>CELKEM</t>
  </si>
  <si>
    <t>SEDNI ve skupině</t>
  </si>
  <si>
    <t xml:space="preserve">LEHNI ve skupině </t>
  </si>
  <si>
    <t>Chůze u nohy</t>
  </si>
  <si>
    <t xml:space="preserve">Odkládání psa za chůze </t>
  </si>
  <si>
    <t xml:space="preserve">Přivolání </t>
  </si>
  <si>
    <t xml:space="preserve">Vyslání do čtverce </t>
  </si>
  <si>
    <t>Přinášení předmětu</t>
  </si>
  <si>
    <t xml:space="preserve">Aport přes překážku </t>
  </si>
  <si>
    <t>Rozlišování</t>
  </si>
  <si>
    <t>Ovladatelnost</t>
  </si>
  <si>
    <t>Výborný</t>
  </si>
  <si>
    <t>Velmi dobrý</t>
  </si>
  <si>
    <t>Dobrý</t>
  </si>
  <si>
    <t>Psovod (Příjmení Jméno)</t>
  </si>
  <si>
    <t>Jméno psa</t>
  </si>
  <si>
    <t>Plemeno</t>
  </si>
  <si>
    <t>Třída</t>
  </si>
  <si>
    <t>Akce</t>
  </si>
  <si>
    <t>Pořadí</t>
  </si>
  <si>
    <t>Počet bodů</t>
  </si>
  <si>
    <t>Známka</t>
  </si>
  <si>
    <t>Poř.č.</t>
  </si>
  <si>
    <t>Rozhodčí 2 :</t>
  </si>
  <si>
    <t>Steward 2 :</t>
  </si>
  <si>
    <t>Pořadatel :</t>
  </si>
  <si>
    <t>Název a místo konání :</t>
  </si>
  <si>
    <t>Datum konání akce :</t>
  </si>
  <si>
    <t>320,0 - 257,0</t>
  </si>
  <si>
    <t>256,5 - 225,0</t>
  </si>
  <si>
    <t>224,5 - 192,0</t>
  </si>
  <si>
    <t>Koef.</t>
  </si>
  <si>
    <t>:</t>
  </si>
  <si>
    <t>Pořadatel</t>
  </si>
  <si>
    <t>Psovod (Příjmení , Jméno)</t>
  </si>
  <si>
    <t>Rozhodčí hlavní</t>
  </si>
  <si>
    <t xml:space="preserve">Rozhodčí 2 </t>
  </si>
  <si>
    <t>Steward hlavní</t>
  </si>
  <si>
    <t xml:space="preserve">Steward 2 </t>
  </si>
  <si>
    <t>Rozhodčí hlavní :</t>
  </si>
  <si>
    <t>Steward hlavní :</t>
  </si>
  <si>
    <t>Rozhodčí č. 2 :</t>
  </si>
  <si>
    <t>Datum konání akce</t>
  </si>
  <si>
    <t>CELKEM BODŮ :</t>
  </si>
  <si>
    <t>Hodnocení :</t>
  </si>
  <si>
    <t>Celková známka :</t>
  </si>
  <si>
    <t>Název a místo konání akce</t>
  </si>
  <si>
    <t>Při případném  tisku tiskněte pouze stránku č.1 !!  ( viz náhled )</t>
  </si>
  <si>
    <r>
      <t xml:space="preserve">V případě posuzování </t>
    </r>
    <r>
      <rPr>
        <b/>
        <i/>
        <u val="single"/>
        <sz val="14"/>
        <color indexed="10"/>
        <rFont val="Arial"/>
        <family val="2"/>
      </rPr>
      <t>JEDNÍM</t>
    </r>
    <r>
      <rPr>
        <b/>
        <i/>
        <sz val="10"/>
        <color indexed="10"/>
        <rFont val="Arial"/>
        <family val="2"/>
      </rPr>
      <t xml:space="preserve"> rozhodčím </t>
    </r>
    <r>
      <rPr>
        <b/>
        <i/>
        <u val="single"/>
        <sz val="14"/>
        <color indexed="10"/>
        <rFont val="Arial"/>
        <family val="2"/>
      </rPr>
      <t>VYPLŇUJTE</t>
    </r>
    <r>
      <rPr>
        <b/>
        <i/>
        <sz val="10"/>
        <color indexed="10"/>
        <rFont val="Arial"/>
        <family val="2"/>
      </rPr>
      <t xml:space="preserve">  pouze kolonku </t>
    </r>
    <r>
      <rPr>
        <b/>
        <i/>
        <sz val="10"/>
        <color indexed="12"/>
        <rFont val="Arial"/>
        <family val="2"/>
      </rPr>
      <t>Rozhodčí hlavní</t>
    </r>
    <r>
      <rPr>
        <b/>
        <i/>
        <sz val="10"/>
        <color indexed="10"/>
        <rFont val="Arial"/>
        <family val="2"/>
      </rPr>
      <t xml:space="preserve"> !!!!!!!</t>
    </r>
  </si>
  <si>
    <t>Při kopírování nezapomínejte, že se kopíruje i FORMÁT kopírované buňky !</t>
  </si>
  <si>
    <t>Vyplňujte vypisováním pouze BÍLÁ POLE !!!!</t>
  </si>
  <si>
    <t>Doporučuji vyplňovat tedy VYPISOVÁNÍM !</t>
  </si>
  <si>
    <t>PENALIZACE : Od celkového počtu bodů :     ( Příklad -40)</t>
  </si>
  <si>
    <t xml:space="preserve">Píšová Markéta </t>
  </si>
  <si>
    <t>Vágenknechtová Marie</t>
  </si>
  <si>
    <t>Kalousová Jaroslava</t>
  </si>
  <si>
    <t>Zealous Juvell z Kovárny</t>
  </si>
  <si>
    <t>Zicora Nica z Kovárny</t>
  </si>
  <si>
    <t>Breya Tufra</t>
  </si>
  <si>
    <t>BOT</t>
  </si>
  <si>
    <t>BOM</t>
  </si>
  <si>
    <t>OB3</t>
  </si>
  <si>
    <t>KCHBO</t>
  </si>
  <si>
    <t>MR BO 2010</t>
  </si>
  <si>
    <t>Iveta Skalická</t>
  </si>
  <si>
    <t>Hanka Böhme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</si>
</sst>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 Black"/>
      <family val="2"/>
    </font>
    <font>
      <sz val="10"/>
      <color indexed="8"/>
      <name val="Arial"/>
      <family val="2"/>
    </font>
    <font>
      <b/>
      <sz val="12"/>
      <color indexed="5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Arial"/>
      <family val="2"/>
    </font>
    <font>
      <b/>
      <sz val="11"/>
      <color indexed="60"/>
      <name val="Arial"/>
      <family val="2"/>
    </font>
    <font>
      <b/>
      <i/>
      <sz val="11"/>
      <name val="Arial"/>
      <family val="2"/>
    </font>
    <font>
      <b/>
      <i/>
      <sz val="11"/>
      <color indexed="60"/>
      <name val="Arial"/>
      <family val="2"/>
    </font>
    <font>
      <sz val="14"/>
      <color indexed="60"/>
      <name val="Arial"/>
      <family val="2"/>
    </font>
    <font>
      <b/>
      <sz val="10"/>
      <color indexed="60"/>
      <name val="Arial"/>
      <family val="2"/>
    </font>
    <font>
      <b/>
      <sz val="12"/>
      <color indexed="10"/>
      <name val="Arial Black"/>
      <family val="2"/>
    </font>
    <font>
      <b/>
      <sz val="12"/>
      <name val="Arial"/>
      <family val="2"/>
    </font>
    <font>
      <b/>
      <i/>
      <u val="single"/>
      <sz val="10"/>
      <color indexed="60"/>
      <name val="Arial"/>
      <family val="2"/>
    </font>
    <font>
      <b/>
      <sz val="14"/>
      <color indexed="53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b/>
      <i/>
      <u val="single"/>
      <sz val="14"/>
      <color indexed="10"/>
      <name val="Arial"/>
      <family val="2"/>
    </font>
    <font>
      <b/>
      <i/>
      <sz val="12"/>
      <color indexed="10"/>
      <name val="Arial"/>
      <family val="2"/>
    </font>
    <font>
      <b/>
      <i/>
      <u val="single"/>
      <sz val="10"/>
      <color indexed="10"/>
      <name val="Arial"/>
      <family val="0"/>
    </font>
    <font>
      <u val="single"/>
      <sz val="10"/>
      <name val="Arial"/>
      <family val="0"/>
    </font>
    <font>
      <b/>
      <i/>
      <sz val="10"/>
      <color indexed="10"/>
      <name val="Arial"/>
      <family val="2"/>
    </font>
    <font>
      <b/>
      <i/>
      <sz val="11"/>
      <color indexed="8"/>
      <name val="Arial"/>
      <family val="2"/>
    </font>
    <font>
      <sz val="14"/>
      <color indexed="8"/>
      <name val="Arial"/>
      <family val="2"/>
    </font>
    <font>
      <b/>
      <i/>
      <sz val="10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color indexed="6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9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medium"/>
      <bottom style="thin"/>
    </border>
    <border>
      <left style="thin"/>
      <right style="thin"/>
      <top style="thin"/>
      <bottom style="thick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medium"/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hair"/>
      <top style="thick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hair"/>
      <right style="medium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18" borderId="0" applyNumberFormat="0" applyBorder="0" applyAlignment="0" applyProtection="0"/>
    <xf numFmtId="0" fontId="0" fillId="19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8" borderId="8" applyNumberFormat="0" applyAlignment="0" applyProtection="0"/>
    <xf numFmtId="0" fontId="49" fillId="20" borderId="8" applyNumberFormat="0" applyAlignment="0" applyProtection="0"/>
    <xf numFmtId="0" fontId="50" fillId="20" borderId="9" applyNumberFormat="0" applyAlignment="0" applyProtection="0"/>
    <xf numFmtId="0" fontId="51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4" borderId="0" applyNumberFormat="0" applyBorder="0" applyAlignment="0" applyProtection="0"/>
  </cellStyleXfs>
  <cellXfs count="138">
    <xf numFmtId="0" fontId="0" fillId="2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2" borderId="0" xfId="0" applyBorder="1" applyAlignment="1">
      <alignment/>
    </xf>
    <xf numFmtId="0" fontId="0" fillId="2" borderId="11" xfId="0" applyBorder="1" applyAlignment="1">
      <alignment wrapText="1"/>
    </xf>
    <xf numFmtId="0" fontId="0" fillId="2" borderId="12" xfId="0" applyBorder="1" applyAlignment="1">
      <alignment wrapText="1"/>
    </xf>
    <xf numFmtId="0" fontId="0" fillId="2" borderId="13" xfId="0" applyBorder="1" applyAlignment="1">
      <alignment/>
    </xf>
    <xf numFmtId="0" fontId="0" fillId="2" borderId="14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11" fillId="0" borderId="18" xfId="0" applyFont="1" applyFill="1" applyBorder="1" applyAlignment="1">
      <alignment wrapText="1"/>
    </xf>
    <xf numFmtId="0" fontId="11" fillId="0" borderId="19" xfId="0" applyFont="1" applyFill="1" applyBorder="1" applyAlignment="1">
      <alignment/>
    </xf>
    <xf numFmtId="0" fontId="11" fillId="0" borderId="20" xfId="0" applyFont="1" applyFill="1" applyBorder="1" applyAlignment="1">
      <alignment wrapText="1"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 wrapText="1"/>
    </xf>
    <xf numFmtId="0" fontId="11" fillId="20" borderId="23" xfId="0" applyFont="1" applyFill="1" applyBorder="1" applyAlignment="1">
      <alignment horizontal="center" vertical="center"/>
    </xf>
    <xf numFmtId="0" fontId="11" fillId="20" borderId="24" xfId="0" applyFont="1" applyFill="1" applyBorder="1" applyAlignment="1">
      <alignment horizontal="center" vertical="center"/>
    </xf>
    <xf numFmtId="0" fontId="13" fillId="20" borderId="25" xfId="0" applyFont="1" applyFill="1" applyBorder="1" applyAlignment="1">
      <alignment horizontal="center" wrapText="1" shrinkToFit="1"/>
    </xf>
    <xf numFmtId="0" fontId="11" fillId="20" borderId="26" xfId="0" applyFont="1" applyFill="1" applyBorder="1" applyAlignment="1">
      <alignment horizontal="center" vertical="center"/>
    </xf>
    <xf numFmtId="0" fontId="13" fillId="20" borderId="24" xfId="0" applyFont="1" applyFill="1" applyBorder="1" applyAlignment="1">
      <alignment horizontal="center" wrapText="1" shrinkToFit="1"/>
    </xf>
    <xf numFmtId="0" fontId="0" fillId="0" borderId="27" xfId="0" applyFill="1" applyBorder="1" applyAlignment="1">
      <alignment/>
    </xf>
    <xf numFmtId="0" fontId="0" fillId="0" borderId="0" xfId="0" applyFill="1" applyBorder="1" applyAlignment="1">
      <alignment/>
    </xf>
    <xf numFmtId="0" fontId="17" fillId="0" borderId="28" xfId="0" applyFont="1" applyFill="1" applyBorder="1" applyAlignment="1">
      <alignment/>
    </xf>
    <xf numFmtId="0" fontId="15" fillId="2" borderId="0" xfId="0" applyFont="1" applyBorder="1" applyAlignment="1">
      <alignment horizontal="center"/>
    </xf>
    <xf numFmtId="0" fontId="3" fillId="2" borderId="0" xfId="0" applyFont="1" applyBorder="1" applyAlignment="1">
      <alignment horizontal="left"/>
    </xf>
    <xf numFmtId="2" fontId="4" fillId="0" borderId="18" xfId="0" applyNumberFormat="1" applyFont="1" applyFill="1" applyBorder="1" applyAlignment="1" applyProtection="1">
      <alignment/>
      <protection locked="0"/>
    </xf>
    <xf numFmtId="0" fontId="26" fillId="25" borderId="0" xfId="0" applyFont="1" applyFill="1" applyAlignment="1">
      <alignment/>
    </xf>
    <xf numFmtId="0" fontId="27" fillId="2" borderId="0" xfId="0" applyFont="1" applyAlignment="1">
      <alignment/>
    </xf>
    <xf numFmtId="0" fontId="28" fillId="25" borderId="0" xfId="0" applyFont="1" applyFill="1" applyAlignment="1">
      <alignment/>
    </xf>
    <xf numFmtId="0" fontId="25" fillId="2" borderId="0" xfId="0" applyFont="1" applyAlignment="1">
      <alignment/>
    </xf>
    <xf numFmtId="0" fontId="28" fillId="2" borderId="0" xfId="0" applyFont="1" applyAlignment="1">
      <alignment/>
    </xf>
    <xf numFmtId="0" fontId="29" fillId="2" borderId="29" xfId="0" applyFont="1" applyBorder="1" applyAlignment="1">
      <alignment/>
    </xf>
    <xf numFmtId="0" fontId="30" fillId="2" borderId="30" xfId="0" applyFont="1" applyBorder="1" applyAlignment="1">
      <alignment horizontal="center"/>
    </xf>
    <xf numFmtId="0" fontId="0" fillId="2" borderId="30" xfId="0" applyBorder="1" applyAlignment="1">
      <alignment/>
    </xf>
    <xf numFmtId="0" fontId="0" fillId="2" borderId="31" xfId="0" applyBorder="1" applyAlignment="1">
      <alignment/>
    </xf>
    <xf numFmtId="0" fontId="14" fillId="2" borderId="32" xfId="0" applyFont="1" applyBorder="1" applyAlignment="1">
      <alignment/>
    </xf>
    <xf numFmtId="0" fontId="0" fillId="2" borderId="32" xfId="0" applyBorder="1" applyAlignment="1">
      <alignment/>
    </xf>
    <xf numFmtId="2" fontId="0" fillId="2" borderId="0" xfId="0" applyNumberFormat="1" applyBorder="1" applyAlignment="1">
      <alignment/>
    </xf>
    <xf numFmtId="0" fontId="0" fillId="2" borderId="33" xfId="0" applyBorder="1" applyAlignment="1">
      <alignment/>
    </xf>
    <xf numFmtId="0" fontId="0" fillId="0" borderId="34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2" borderId="34" xfId="0" applyBorder="1" applyAlignment="1">
      <alignment/>
    </xf>
    <xf numFmtId="2" fontId="6" fillId="0" borderId="0" xfId="0" applyNumberFormat="1" applyFont="1" applyFill="1" applyBorder="1" applyAlignment="1">
      <alignment horizontal="right"/>
    </xf>
    <xf numFmtId="0" fontId="0" fillId="2" borderId="35" xfId="0" applyBorder="1" applyAlignment="1">
      <alignment wrapText="1"/>
    </xf>
    <xf numFmtId="0" fontId="8" fillId="26" borderId="36" xfId="0" applyFont="1" applyFill="1" applyBorder="1" applyAlignment="1">
      <alignment/>
    </xf>
    <xf numFmtId="0" fontId="8" fillId="26" borderId="37" xfId="0" applyFont="1" applyFill="1" applyBorder="1" applyAlignment="1">
      <alignment/>
    </xf>
    <xf numFmtId="2" fontId="0" fillId="2" borderId="12" xfId="0" applyNumberFormat="1" applyBorder="1" applyAlignment="1">
      <alignment wrapText="1"/>
    </xf>
    <xf numFmtId="0" fontId="3" fillId="2" borderId="30" xfId="0" applyFont="1" applyBorder="1" applyAlignment="1">
      <alignment horizontal="left"/>
    </xf>
    <xf numFmtId="0" fontId="30" fillId="2" borderId="0" xfId="0" applyFont="1" applyBorder="1" applyAlignment="1">
      <alignment horizontal="center"/>
    </xf>
    <xf numFmtId="0" fontId="3" fillId="2" borderId="0" xfId="0" applyFont="1" applyBorder="1" applyAlignment="1">
      <alignment/>
    </xf>
    <xf numFmtId="14" fontId="3" fillId="2" borderId="0" xfId="0" applyNumberFormat="1" applyFont="1" applyBorder="1" applyAlignment="1">
      <alignment horizontal="left"/>
    </xf>
    <xf numFmtId="0" fontId="18" fillId="2" borderId="0" xfId="0" applyFont="1" applyBorder="1" applyAlignment="1">
      <alignment horizontal="left"/>
    </xf>
    <xf numFmtId="0" fontId="20" fillId="2" borderId="0" xfId="0" applyFont="1" applyBorder="1" applyAlignment="1">
      <alignment horizontal="left"/>
    </xf>
    <xf numFmtId="0" fontId="4" fillId="2" borderId="0" xfId="0" applyFont="1" applyBorder="1" applyAlignment="1">
      <alignment horizontal="left"/>
    </xf>
    <xf numFmtId="2" fontId="3" fillId="2" borderId="20" xfId="0" applyNumberFormat="1" applyFont="1" applyFill="1" applyBorder="1" applyAlignment="1" applyProtection="1">
      <alignment/>
      <protection locked="0"/>
    </xf>
    <xf numFmtId="2" fontId="3" fillId="2" borderId="38" xfId="0" applyNumberFormat="1" applyFont="1" applyFill="1" applyBorder="1" applyAlignment="1" applyProtection="1">
      <alignment/>
      <protection locked="0"/>
    </xf>
    <xf numFmtId="2" fontId="3" fillId="2" borderId="39" xfId="0" applyNumberFormat="1" applyFont="1" applyFill="1" applyBorder="1" applyAlignment="1" applyProtection="1">
      <alignment/>
      <protection locked="0"/>
    </xf>
    <xf numFmtId="0" fontId="29" fillId="2" borderId="32" xfId="0" applyFont="1" applyBorder="1" applyAlignment="1">
      <alignment/>
    </xf>
    <xf numFmtId="0" fontId="7" fillId="2" borderId="32" xfId="0" applyFont="1" applyBorder="1" applyAlignment="1">
      <alignment/>
    </xf>
    <xf numFmtId="0" fontId="11" fillId="20" borderId="40" xfId="0" applyFont="1" applyFill="1" applyBorder="1" applyAlignment="1">
      <alignment horizontal="center" vertical="center"/>
    </xf>
    <xf numFmtId="2" fontId="5" fillId="0" borderId="41" xfId="0" applyNumberFormat="1" applyFont="1" applyFill="1" applyBorder="1" applyAlignment="1">
      <alignment horizontal="right"/>
    </xf>
    <xf numFmtId="2" fontId="17" fillId="0" borderId="37" xfId="0" applyNumberFormat="1" applyFont="1" applyFill="1" applyBorder="1" applyAlignment="1">
      <alignment horizontal="right"/>
    </xf>
    <xf numFmtId="2" fontId="6" fillId="0" borderId="34" xfId="0" applyNumberFormat="1" applyFont="1" applyFill="1" applyBorder="1" applyAlignment="1">
      <alignment horizontal="right"/>
    </xf>
    <xf numFmtId="2" fontId="0" fillId="2" borderId="11" xfId="0" applyNumberFormat="1" applyBorder="1" applyAlignment="1">
      <alignment wrapText="1"/>
    </xf>
    <xf numFmtId="0" fontId="0" fillId="2" borderId="42" xfId="0" applyBorder="1" applyAlignment="1">
      <alignment wrapText="1"/>
    </xf>
    <xf numFmtId="0" fontId="0" fillId="2" borderId="43" xfId="0" applyBorder="1" applyAlignment="1">
      <alignment wrapText="1"/>
    </xf>
    <xf numFmtId="0" fontId="0" fillId="2" borderId="44" xfId="0" applyBorder="1" applyAlignment="1">
      <alignment wrapText="1"/>
    </xf>
    <xf numFmtId="0" fontId="8" fillId="26" borderId="29" xfId="0" applyFont="1" applyFill="1" applyBorder="1" applyAlignment="1">
      <alignment/>
    </xf>
    <xf numFmtId="2" fontId="0" fillId="2" borderId="35" xfId="0" applyNumberFormat="1" applyBorder="1" applyAlignment="1">
      <alignment wrapText="1"/>
    </xf>
    <xf numFmtId="0" fontId="0" fillId="0" borderId="45" xfId="0" applyFill="1" applyBorder="1" applyAlignment="1" applyProtection="1">
      <alignment wrapText="1"/>
      <protection locked="0"/>
    </xf>
    <xf numFmtId="0" fontId="0" fillId="0" borderId="46" xfId="0" applyFill="1" applyBorder="1" applyAlignment="1" applyProtection="1">
      <alignment wrapText="1"/>
      <protection locked="0"/>
    </xf>
    <xf numFmtId="0" fontId="0" fillId="0" borderId="47" xfId="0" applyFill="1" applyBorder="1" applyAlignment="1" applyProtection="1">
      <alignment/>
      <protection locked="0"/>
    </xf>
    <xf numFmtId="0" fontId="0" fillId="0" borderId="45" xfId="0" applyFill="1" applyBorder="1" applyAlignment="1" applyProtection="1">
      <alignment/>
      <protection locked="0"/>
    </xf>
    <xf numFmtId="14" fontId="0" fillId="0" borderId="45" xfId="0" applyNumberFormat="1" applyFill="1" applyBorder="1" applyAlignment="1" applyProtection="1">
      <alignment horizontal="left"/>
      <protection locked="0"/>
    </xf>
    <xf numFmtId="14" fontId="0" fillId="0" borderId="45" xfId="0" applyNumberFormat="1" applyFill="1" applyBorder="1" applyAlignment="1" applyProtection="1">
      <alignment/>
      <protection locked="0"/>
    </xf>
    <xf numFmtId="0" fontId="0" fillId="0" borderId="46" xfId="0" applyFill="1" applyBorder="1" applyAlignment="1" applyProtection="1">
      <alignment/>
      <protection locked="0"/>
    </xf>
    <xf numFmtId="0" fontId="8" fillId="27" borderId="48" xfId="0" applyFont="1" applyFill="1" applyBorder="1" applyAlignment="1" applyProtection="1">
      <alignment/>
      <protection/>
    </xf>
    <xf numFmtId="0" fontId="0" fillId="19" borderId="0" xfId="0" applyFill="1" applyBorder="1" applyAlignment="1" applyProtection="1">
      <alignment wrapText="1"/>
      <protection/>
    </xf>
    <xf numFmtId="0" fontId="12" fillId="19" borderId="29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49" xfId="0" applyFont="1" applyFill="1" applyBorder="1" applyAlignment="1" applyProtection="1">
      <alignment/>
      <protection/>
    </xf>
    <xf numFmtId="0" fontId="0" fillId="19" borderId="50" xfId="0" applyFill="1" applyBorder="1" applyAlignment="1" applyProtection="1">
      <alignment wrapText="1"/>
      <protection/>
    </xf>
    <xf numFmtId="0" fontId="12" fillId="19" borderId="51" xfId="0" applyFont="1" applyFill="1" applyBorder="1" applyAlignment="1" applyProtection="1">
      <alignment/>
      <protection/>
    </xf>
    <xf numFmtId="0" fontId="11" fillId="2" borderId="51" xfId="0" applyFont="1" applyFill="1" applyBorder="1" applyAlignment="1" applyProtection="1">
      <alignment/>
      <protection/>
    </xf>
    <xf numFmtId="0" fontId="0" fillId="19" borderId="52" xfId="0" applyFill="1" applyBorder="1" applyAlignment="1" applyProtection="1">
      <alignment wrapText="1"/>
      <protection/>
    </xf>
    <xf numFmtId="0" fontId="12" fillId="19" borderId="33" xfId="0" applyFont="1" applyFill="1" applyBorder="1" applyAlignment="1" applyProtection="1">
      <alignment/>
      <protection/>
    </xf>
    <xf numFmtId="0" fontId="0" fillId="19" borderId="0" xfId="0" applyFill="1" applyAlignment="1" applyProtection="1">
      <alignment/>
      <protection/>
    </xf>
    <xf numFmtId="0" fontId="0" fillId="19" borderId="45" xfId="0" applyFill="1" applyBorder="1" applyAlignment="1" applyProtection="1">
      <alignment wrapText="1"/>
      <protection/>
    </xf>
    <xf numFmtId="0" fontId="32" fillId="19" borderId="0" xfId="0" applyFont="1" applyFill="1" applyAlignment="1" applyProtection="1">
      <alignment/>
      <protection/>
    </xf>
    <xf numFmtId="0" fontId="33" fillId="19" borderId="0" xfId="0" applyFont="1" applyFill="1" applyAlignment="1" applyProtection="1">
      <alignment/>
      <protection/>
    </xf>
    <xf numFmtId="0" fontId="21" fillId="19" borderId="0" xfId="0" applyFont="1" applyFill="1" applyAlignment="1" applyProtection="1">
      <alignment/>
      <protection/>
    </xf>
    <xf numFmtId="0" fontId="21" fillId="2" borderId="0" xfId="0" applyFont="1" applyFill="1" applyAlignment="1" applyProtection="1">
      <alignment/>
      <protection/>
    </xf>
    <xf numFmtId="0" fontId="0" fillId="19" borderId="46" xfId="0" applyFill="1" applyBorder="1" applyAlignment="1" applyProtection="1">
      <alignment wrapText="1"/>
      <protection/>
    </xf>
    <xf numFmtId="0" fontId="8" fillId="27" borderId="53" xfId="0" applyFont="1" applyFill="1" applyBorder="1" applyAlignment="1" applyProtection="1">
      <alignment/>
      <protection locked="0"/>
    </xf>
    <xf numFmtId="0" fontId="8" fillId="27" borderId="54" xfId="0" applyFont="1" applyFill="1" applyBorder="1" applyAlignment="1" applyProtection="1">
      <alignment/>
      <protection locked="0"/>
    </xf>
    <xf numFmtId="0" fontId="8" fillId="27" borderId="55" xfId="0" applyFont="1" applyFill="1" applyBorder="1" applyAlignment="1" applyProtection="1">
      <alignment/>
      <protection locked="0"/>
    </xf>
    <xf numFmtId="0" fontId="8" fillId="27" borderId="56" xfId="0" applyFont="1" applyFill="1" applyBorder="1" applyAlignment="1" applyProtection="1">
      <alignment/>
      <protection/>
    </xf>
    <xf numFmtId="0" fontId="0" fillId="0" borderId="57" xfId="0" applyFill="1" applyBorder="1" applyAlignment="1" applyProtection="1">
      <alignment wrapText="1"/>
      <protection locked="0"/>
    </xf>
    <xf numFmtId="2" fontId="3" fillId="2" borderId="22" xfId="0" applyNumberFormat="1" applyFont="1" applyFill="1" applyBorder="1" applyAlignment="1" applyProtection="1">
      <alignment/>
      <protection locked="0"/>
    </xf>
    <xf numFmtId="2" fontId="3" fillId="2" borderId="18" xfId="0" applyNumberFormat="1" applyFont="1" applyFill="1" applyBorder="1" applyAlignment="1" applyProtection="1">
      <alignment/>
      <protection locked="0"/>
    </xf>
    <xf numFmtId="0" fontId="0" fillId="19" borderId="58" xfId="0" applyFill="1" applyBorder="1" applyAlignment="1" applyProtection="1">
      <alignment wrapText="1"/>
      <protection/>
    </xf>
    <xf numFmtId="0" fontId="19" fillId="5" borderId="30" xfId="0" applyFont="1" applyFill="1" applyBorder="1" applyAlignment="1">
      <alignment/>
    </xf>
    <xf numFmtId="0" fontId="16" fillId="5" borderId="30" xfId="0" applyFont="1" applyFill="1" applyBorder="1" applyAlignment="1">
      <alignment/>
    </xf>
    <xf numFmtId="0" fontId="16" fillId="5" borderId="13" xfId="0" applyFont="1" applyFill="1" applyBorder="1" applyAlignment="1">
      <alignment/>
    </xf>
    <xf numFmtId="0" fontId="16" fillId="5" borderId="0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16" fillId="5" borderId="3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2" fillId="28" borderId="14" xfId="0" applyFont="1" applyFill="1" applyBorder="1" applyAlignment="1">
      <alignment/>
    </xf>
    <xf numFmtId="0" fontId="16" fillId="5" borderId="15" xfId="0" applyFont="1" applyFill="1" applyBorder="1" applyAlignment="1">
      <alignment/>
    </xf>
    <xf numFmtId="0" fontId="3" fillId="5" borderId="59" xfId="0" applyFont="1" applyFill="1" applyBorder="1" applyAlignment="1">
      <alignment/>
    </xf>
    <xf numFmtId="14" fontId="16" fillId="5" borderId="60" xfId="0" applyNumberFormat="1" applyFont="1" applyFill="1" applyBorder="1" applyAlignment="1">
      <alignment horizontal="center"/>
    </xf>
    <xf numFmtId="0" fontId="52" fillId="22" borderId="61" xfId="0" applyFont="1" applyFill="1" applyBorder="1" applyAlignment="1" applyProtection="1">
      <alignment/>
      <protection locked="0"/>
    </xf>
    <xf numFmtId="2" fontId="23" fillId="28" borderId="62" xfId="0" applyNumberFormat="1" applyFont="1" applyFill="1" applyBorder="1" applyAlignment="1">
      <alignment/>
    </xf>
    <xf numFmtId="0" fontId="21" fillId="28" borderId="34" xfId="0" applyFont="1" applyFill="1" applyBorder="1" applyAlignment="1">
      <alignment/>
    </xf>
    <xf numFmtId="0" fontId="3" fillId="28" borderId="34" xfId="0" applyFont="1" applyFill="1" applyBorder="1" applyAlignment="1">
      <alignment/>
    </xf>
    <xf numFmtId="0" fontId="0" fillId="2" borderId="11" xfId="0" applyBorder="1" applyAlignment="1" applyProtection="1">
      <alignment horizontal="center" wrapText="1"/>
      <protection locked="0"/>
    </xf>
    <xf numFmtId="2" fontId="0" fillId="2" borderId="63" xfId="0" applyNumberFormat="1" applyBorder="1" applyAlignment="1">
      <alignment horizontal="center" wrapText="1"/>
    </xf>
    <xf numFmtId="0" fontId="0" fillId="2" borderId="12" xfId="0" applyBorder="1" applyAlignment="1" applyProtection="1">
      <alignment horizontal="center" wrapText="1"/>
      <protection locked="0"/>
    </xf>
    <xf numFmtId="2" fontId="0" fillId="2" borderId="12" xfId="0" applyNumberFormat="1" applyBorder="1" applyAlignment="1">
      <alignment horizontal="center" wrapText="1"/>
    </xf>
    <xf numFmtId="2" fontId="0" fillId="2" borderId="64" xfId="0" applyNumberFormat="1" applyBorder="1" applyAlignment="1">
      <alignment horizontal="center" wrapText="1"/>
    </xf>
    <xf numFmtId="0" fontId="0" fillId="2" borderId="35" xfId="0" applyBorder="1" applyAlignment="1" applyProtection="1">
      <alignment horizontal="center" wrapText="1"/>
      <protection locked="0"/>
    </xf>
    <xf numFmtId="2" fontId="0" fillId="2" borderId="35" xfId="0" applyNumberFormat="1" applyBorder="1" applyAlignment="1">
      <alignment horizontal="center" wrapText="1"/>
    </xf>
    <xf numFmtId="0" fontId="11" fillId="0" borderId="45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center"/>
    </xf>
    <xf numFmtId="0" fontId="0" fillId="2" borderId="11" xfId="0" applyBorder="1" applyAlignment="1">
      <alignment horizontal="center" wrapText="1"/>
    </xf>
    <xf numFmtId="0" fontId="0" fillId="2" borderId="12" xfId="0" applyBorder="1" applyAlignment="1">
      <alignment horizontal="center" wrapText="1"/>
    </xf>
    <xf numFmtId="0" fontId="0" fillId="2" borderId="35" xfId="0" applyBorder="1" applyAlignment="1">
      <alignment horizontal="center" wrapText="1"/>
    </xf>
    <xf numFmtId="0" fontId="0" fillId="2" borderId="20" xfId="0" applyFont="1" applyBorder="1" applyAlignment="1" applyProtection="1">
      <alignment/>
      <protection locked="0"/>
    </xf>
    <xf numFmtId="0" fontId="0" fillId="2" borderId="20" xfId="0" applyBorder="1" applyAlignment="1" applyProtection="1">
      <alignment/>
      <protection locked="0"/>
    </xf>
    <xf numFmtId="0" fontId="7" fillId="2" borderId="20" xfId="0" applyFont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21" fillId="19" borderId="32" xfId="0" applyFont="1" applyFill="1" applyBorder="1" applyAlignment="1" applyProtection="1">
      <alignment wrapText="1"/>
      <protection/>
    </xf>
    <xf numFmtId="0" fontId="21" fillId="2" borderId="0" xfId="0" applyFont="1" applyAlignment="1" applyProtection="1">
      <alignment wrapText="1"/>
      <protection/>
    </xf>
    <xf numFmtId="0" fontId="35" fillId="5" borderId="65" xfId="0" applyFont="1" applyFill="1" applyBorder="1" applyAlignment="1">
      <alignment wrapText="1"/>
    </xf>
    <xf numFmtId="0" fontId="34" fillId="2" borderId="66" xfId="0" applyFont="1" applyBorder="1" applyAlignment="1">
      <alignment wrapText="1"/>
    </xf>
    <xf numFmtId="0" fontId="34" fillId="2" borderId="67" xfId="0" applyFont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609600</xdr:colOff>
      <xdr:row>14</xdr:row>
      <xdr:rowOff>180975</xdr:rowOff>
    </xdr:from>
    <xdr:to>
      <xdr:col>8</xdr:col>
      <xdr:colOff>1543050</xdr:colOff>
      <xdr:row>23</xdr:row>
      <xdr:rowOff>133350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2933700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" name="Picture 2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" name="Picture 2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" name="Picture 2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" name="Picture 2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" name="Picture 2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" name="Picture 2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" name="Picture 2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" name="Picture 2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3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" name="Picture 2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57150</xdr:rowOff>
    </xdr:from>
    <xdr:to>
      <xdr:col>6</xdr:col>
      <xdr:colOff>628650</xdr:colOff>
      <xdr:row>8</xdr:row>
      <xdr:rowOff>161925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57150"/>
          <a:ext cx="16383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" name="Picture 2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" name="Picture 2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" name="Picture 2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" name="Picture 2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" name="Picture 2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" name="Picture 2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" name="Picture 2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76200</xdr:rowOff>
    </xdr:from>
    <xdr:to>
      <xdr:col>6</xdr:col>
      <xdr:colOff>323850</xdr:colOff>
      <xdr:row>9</xdr:row>
      <xdr:rowOff>0</xdr:rowOff>
    </xdr:to>
    <xdr:pic>
      <xdr:nvPicPr>
        <xdr:cNvPr id="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76200"/>
          <a:ext cx="16668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66675</xdr:rowOff>
    </xdr:from>
    <xdr:to>
      <xdr:col>6</xdr:col>
      <xdr:colOff>533400</xdr:colOff>
      <xdr:row>8</xdr:row>
      <xdr:rowOff>200025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66675"/>
          <a:ext cx="18669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" name="Picture 2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" name="Picture 2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" name="Picture 2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" name="Picture 2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" name="Picture 1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" name="Picture 2" descr="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2533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28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2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J51"/>
  <sheetViews>
    <sheetView zoomScalePageLayoutView="0" workbookViewId="0" topLeftCell="D1">
      <selection activeCell="I6" sqref="I6"/>
    </sheetView>
  </sheetViews>
  <sheetFormatPr defaultColWidth="9.140625" defaultRowHeight="12.75"/>
  <cols>
    <col min="1" max="1" width="6.421875" style="80" bestFit="1" customWidth="1"/>
    <col min="2" max="2" width="25.00390625" style="80" bestFit="1" customWidth="1"/>
    <col min="3" max="3" width="28.8515625" style="80" customWidth="1"/>
    <col min="4" max="4" width="21.8515625" style="80" customWidth="1"/>
    <col min="5" max="5" width="7.140625" style="80" customWidth="1"/>
    <col min="6" max="6" width="30.7109375" style="80" customWidth="1"/>
    <col min="7" max="7" width="4.8515625" style="80" customWidth="1"/>
    <col min="8" max="8" width="24.00390625" style="80" bestFit="1" customWidth="1"/>
    <col min="9" max="9" width="32.28125" style="80" customWidth="1"/>
    <col min="10" max="10" width="23.28125" style="80" customWidth="1"/>
    <col min="11" max="16384" width="9.140625" style="80" customWidth="1"/>
  </cols>
  <sheetData>
    <row r="1" spans="1:9" ht="17.25" thickBot="1" thickTop="1">
      <c r="A1" s="97" t="s">
        <v>24</v>
      </c>
      <c r="B1" s="94" t="s">
        <v>16</v>
      </c>
      <c r="C1" s="95" t="s">
        <v>17</v>
      </c>
      <c r="D1" s="95" t="s">
        <v>18</v>
      </c>
      <c r="E1" s="96" t="s">
        <v>19</v>
      </c>
      <c r="F1" s="77" t="s">
        <v>20</v>
      </c>
      <c r="G1" s="78"/>
      <c r="H1" s="79" t="s">
        <v>27</v>
      </c>
      <c r="I1" s="72" t="s">
        <v>64</v>
      </c>
    </row>
    <row r="2" spans="1:9" ht="15">
      <c r="A2" s="81">
        <v>1</v>
      </c>
      <c r="B2" s="130" t="s">
        <v>55</v>
      </c>
      <c r="C2" s="129" t="s">
        <v>58</v>
      </c>
      <c r="D2" s="129" t="s">
        <v>61</v>
      </c>
      <c r="E2" s="129" t="s">
        <v>63</v>
      </c>
      <c r="F2" s="82" t="str">
        <f>+$I$2</f>
        <v>MR BO 2010</v>
      </c>
      <c r="G2" s="78"/>
      <c r="H2" s="83" t="s">
        <v>28</v>
      </c>
      <c r="I2" s="73" t="s">
        <v>65</v>
      </c>
    </row>
    <row r="3" spans="1:9" ht="15">
      <c r="A3" s="84">
        <v>2</v>
      </c>
      <c r="B3" s="130" t="s">
        <v>56</v>
      </c>
      <c r="C3" s="130" t="s">
        <v>59</v>
      </c>
      <c r="D3" s="129" t="s">
        <v>61</v>
      </c>
      <c r="E3" s="129" t="s">
        <v>63</v>
      </c>
      <c r="F3" s="101" t="str">
        <f aca="true" t="shared" si="0" ref="F3:F51">+$I$2</f>
        <v>MR BO 2010</v>
      </c>
      <c r="G3" s="85"/>
      <c r="H3" s="83" t="s">
        <v>29</v>
      </c>
      <c r="I3" s="74">
        <v>40355</v>
      </c>
    </row>
    <row r="4" spans="1:9" ht="15">
      <c r="A4" s="84">
        <v>3</v>
      </c>
      <c r="B4" s="130" t="s">
        <v>57</v>
      </c>
      <c r="C4" s="130" t="s">
        <v>60</v>
      </c>
      <c r="D4" s="130" t="s">
        <v>62</v>
      </c>
      <c r="E4" s="130" t="s">
        <v>63</v>
      </c>
      <c r="F4" s="88" t="str">
        <f t="shared" si="0"/>
        <v>MR BO 2010</v>
      </c>
      <c r="G4" s="85"/>
      <c r="H4" s="83" t="s">
        <v>41</v>
      </c>
      <c r="I4" s="75" t="s">
        <v>66</v>
      </c>
    </row>
    <row r="5" spans="1:9" ht="15">
      <c r="A5" s="84">
        <v>4</v>
      </c>
      <c r="B5" s="130"/>
      <c r="C5" s="132"/>
      <c r="D5" s="129"/>
      <c r="E5" s="129"/>
      <c r="F5" s="88" t="str">
        <f t="shared" si="0"/>
        <v>MR BO 2010</v>
      </c>
      <c r="G5" s="85"/>
      <c r="H5" s="83" t="s">
        <v>25</v>
      </c>
      <c r="I5" s="73"/>
    </row>
    <row r="6" spans="1:9" ht="15">
      <c r="A6" s="84">
        <v>5</v>
      </c>
      <c r="B6" s="130"/>
      <c r="C6" s="130"/>
      <c r="D6" s="130"/>
      <c r="E6" s="130"/>
      <c r="F6" s="88" t="str">
        <f t="shared" si="0"/>
        <v>MR BO 2010</v>
      </c>
      <c r="G6" s="85"/>
      <c r="H6" s="83" t="s">
        <v>42</v>
      </c>
      <c r="I6" s="73" t="s">
        <v>67</v>
      </c>
    </row>
    <row r="7" spans="1:9" ht="15.75" thickBot="1">
      <c r="A7" s="84">
        <v>6</v>
      </c>
      <c r="B7" s="130"/>
      <c r="C7" s="129"/>
      <c r="D7" s="129"/>
      <c r="E7" s="129"/>
      <c r="F7" s="88" t="str">
        <f t="shared" si="0"/>
        <v>MR BO 2010</v>
      </c>
      <c r="G7" s="78"/>
      <c r="H7" s="86" t="s">
        <v>26</v>
      </c>
      <c r="I7" s="76"/>
    </row>
    <row r="8" spans="1:9" ht="15.75" thickTop="1">
      <c r="A8" s="84">
        <v>7</v>
      </c>
      <c r="B8" s="130"/>
      <c r="C8" s="129"/>
      <c r="D8" s="129"/>
      <c r="E8" s="129"/>
      <c r="F8" s="88" t="str">
        <f t="shared" si="0"/>
        <v>MR BO 2010</v>
      </c>
      <c r="G8" s="78"/>
      <c r="H8" s="87"/>
      <c r="I8" s="87"/>
    </row>
    <row r="9" spans="1:9" ht="15">
      <c r="A9" s="84">
        <v>8</v>
      </c>
      <c r="B9" s="130"/>
      <c r="C9" s="132"/>
      <c r="D9" s="129"/>
      <c r="E9" s="129"/>
      <c r="F9" s="88" t="str">
        <f t="shared" si="0"/>
        <v>MR BO 2010</v>
      </c>
      <c r="G9" s="78"/>
      <c r="H9" s="87"/>
      <c r="I9" s="87"/>
    </row>
    <row r="10" spans="1:9" ht="15">
      <c r="A10" s="84">
        <v>9</v>
      </c>
      <c r="B10" s="130"/>
      <c r="C10" s="129"/>
      <c r="D10" s="129"/>
      <c r="E10" s="129"/>
      <c r="F10" s="88" t="str">
        <f t="shared" si="0"/>
        <v>MR BO 2010</v>
      </c>
      <c r="G10" s="78"/>
      <c r="H10" s="87"/>
      <c r="I10" s="87"/>
    </row>
    <row r="11" spans="1:9" ht="18">
      <c r="A11" s="84">
        <v>10</v>
      </c>
      <c r="B11" s="131"/>
      <c r="C11" s="131"/>
      <c r="D11" s="130"/>
      <c r="E11" s="130"/>
      <c r="F11" s="88" t="str">
        <f t="shared" si="0"/>
        <v>MR BO 2010</v>
      </c>
      <c r="G11" s="89" t="s">
        <v>52</v>
      </c>
      <c r="H11" s="87"/>
      <c r="I11" s="87"/>
    </row>
    <row r="12" spans="1:10" ht="15">
      <c r="A12" s="84">
        <v>11</v>
      </c>
      <c r="B12" s="130"/>
      <c r="C12" s="130"/>
      <c r="D12" s="130"/>
      <c r="E12" s="130"/>
      <c r="F12" s="88" t="str">
        <f t="shared" si="0"/>
        <v>MR BO 2010</v>
      </c>
      <c r="G12" s="90" t="s">
        <v>51</v>
      </c>
      <c r="H12" s="91"/>
      <c r="I12" s="91"/>
      <c r="J12" s="92"/>
    </row>
    <row r="13" spans="1:9" ht="15" customHeight="1">
      <c r="A13" s="84">
        <v>12</v>
      </c>
      <c r="B13" s="130"/>
      <c r="C13" s="130"/>
      <c r="D13" s="130"/>
      <c r="E13" s="130"/>
      <c r="F13" s="88" t="str">
        <f t="shared" si="0"/>
        <v>MR BO 2010</v>
      </c>
      <c r="G13" s="133" t="s">
        <v>53</v>
      </c>
      <c r="H13" s="134"/>
      <c r="I13" s="134"/>
    </row>
    <row r="14" spans="1:9" ht="15">
      <c r="A14" s="84">
        <v>13</v>
      </c>
      <c r="B14" s="130"/>
      <c r="C14" s="130"/>
      <c r="D14" s="130"/>
      <c r="E14" s="130"/>
      <c r="F14" s="88" t="str">
        <f t="shared" si="0"/>
        <v>MR BO 2010</v>
      </c>
      <c r="G14" s="78"/>
      <c r="H14" s="87"/>
      <c r="I14" s="87"/>
    </row>
    <row r="15" spans="1:9" ht="15">
      <c r="A15" s="84">
        <v>14</v>
      </c>
      <c r="B15" s="130"/>
      <c r="C15" s="130"/>
      <c r="D15" s="130"/>
      <c r="E15" s="130"/>
      <c r="F15" s="88" t="str">
        <f t="shared" si="0"/>
        <v>MR BO 2010</v>
      </c>
      <c r="G15" s="78"/>
      <c r="H15" s="87"/>
      <c r="I15" s="87"/>
    </row>
    <row r="16" spans="1:9" ht="15">
      <c r="A16" s="84">
        <v>15</v>
      </c>
      <c r="B16" s="130"/>
      <c r="C16" s="129"/>
      <c r="D16" s="129"/>
      <c r="E16" s="129"/>
      <c r="F16" s="88" t="str">
        <f t="shared" si="0"/>
        <v>MR BO 2010</v>
      </c>
      <c r="G16" s="78"/>
      <c r="H16" s="87"/>
      <c r="I16" s="87"/>
    </row>
    <row r="17" spans="1:9" ht="15">
      <c r="A17" s="84">
        <v>16</v>
      </c>
      <c r="B17" s="130"/>
      <c r="C17" s="130"/>
      <c r="D17" s="130"/>
      <c r="E17" s="130"/>
      <c r="F17" s="88" t="str">
        <f t="shared" si="0"/>
        <v>MR BO 2010</v>
      </c>
      <c r="G17" s="78"/>
      <c r="H17" s="87"/>
      <c r="I17" s="87"/>
    </row>
    <row r="18" spans="1:9" ht="15">
      <c r="A18" s="84">
        <v>17</v>
      </c>
      <c r="B18" s="130"/>
      <c r="C18" s="129"/>
      <c r="D18" s="129"/>
      <c r="E18" s="129"/>
      <c r="F18" s="88" t="str">
        <f t="shared" si="0"/>
        <v>MR BO 2010</v>
      </c>
      <c r="G18" s="78"/>
      <c r="H18" s="87"/>
      <c r="I18" s="87"/>
    </row>
    <row r="19" spans="1:9" ht="15">
      <c r="A19" s="84">
        <v>18</v>
      </c>
      <c r="B19" s="130"/>
      <c r="C19" s="130"/>
      <c r="D19" s="130"/>
      <c r="E19" s="130"/>
      <c r="F19" s="88" t="str">
        <f t="shared" si="0"/>
        <v>MR BO 2010</v>
      </c>
      <c r="G19" s="78"/>
      <c r="H19" s="87"/>
      <c r="I19" s="87"/>
    </row>
    <row r="20" spans="1:9" ht="15">
      <c r="A20" s="84">
        <v>19</v>
      </c>
      <c r="B20" s="130"/>
      <c r="C20" s="130"/>
      <c r="D20" s="130"/>
      <c r="E20" s="130"/>
      <c r="F20" s="88" t="str">
        <f t="shared" si="0"/>
        <v>MR BO 2010</v>
      </c>
      <c r="G20" s="78"/>
      <c r="H20" s="87"/>
      <c r="I20" s="87"/>
    </row>
    <row r="21" spans="1:9" ht="15">
      <c r="A21" s="84">
        <v>20</v>
      </c>
      <c r="B21" s="130"/>
      <c r="C21" s="130"/>
      <c r="D21" s="130"/>
      <c r="E21" s="130"/>
      <c r="F21" s="88" t="str">
        <f t="shared" si="0"/>
        <v>MR BO 2010</v>
      </c>
      <c r="G21" s="78"/>
      <c r="H21" s="87"/>
      <c r="I21" s="87"/>
    </row>
    <row r="22" spans="1:9" ht="15">
      <c r="A22" s="84">
        <v>21</v>
      </c>
      <c r="B22" s="130"/>
      <c r="C22" s="129"/>
      <c r="D22" s="129"/>
      <c r="E22" s="129"/>
      <c r="F22" s="88" t="str">
        <f t="shared" si="0"/>
        <v>MR BO 2010</v>
      </c>
      <c r="G22" s="78"/>
      <c r="H22" s="87"/>
      <c r="I22" s="87"/>
    </row>
    <row r="23" spans="1:9" ht="15">
      <c r="A23" s="84">
        <v>22</v>
      </c>
      <c r="B23" s="129"/>
      <c r="C23" s="129"/>
      <c r="D23" s="129"/>
      <c r="E23" s="129"/>
      <c r="F23" s="88" t="str">
        <f t="shared" si="0"/>
        <v>MR BO 2010</v>
      </c>
      <c r="G23" s="78"/>
      <c r="H23" s="87"/>
      <c r="I23" s="87"/>
    </row>
    <row r="24" spans="1:9" ht="15">
      <c r="A24" s="84">
        <v>23</v>
      </c>
      <c r="B24" s="130"/>
      <c r="C24" s="129"/>
      <c r="D24" s="129"/>
      <c r="E24" s="129"/>
      <c r="F24" s="88" t="str">
        <f t="shared" si="0"/>
        <v>MR BO 2010</v>
      </c>
      <c r="G24" s="78"/>
      <c r="H24" s="87"/>
      <c r="I24" s="87"/>
    </row>
    <row r="25" spans="1:9" ht="15">
      <c r="A25" s="84">
        <v>24</v>
      </c>
      <c r="B25" s="130"/>
      <c r="C25" s="130"/>
      <c r="D25" s="130"/>
      <c r="E25" s="130"/>
      <c r="F25" s="88" t="str">
        <f t="shared" si="0"/>
        <v>MR BO 2010</v>
      </c>
      <c r="G25" s="78"/>
      <c r="H25" s="87"/>
      <c r="I25" s="87"/>
    </row>
    <row r="26" spans="1:9" ht="15">
      <c r="A26" s="84">
        <v>25</v>
      </c>
      <c r="B26" s="130"/>
      <c r="C26" s="129"/>
      <c r="D26" s="129"/>
      <c r="E26" s="129"/>
      <c r="F26" s="88" t="str">
        <f t="shared" si="0"/>
        <v>MR BO 2010</v>
      </c>
      <c r="G26" s="78"/>
      <c r="H26" s="87"/>
      <c r="I26" s="87"/>
    </row>
    <row r="27" spans="1:9" ht="15">
      <c r="A27" s="84">
        <v>26</v>
      </c>
      <c r="B27" s="130"/>
      <c r="C27" s="130"/>
      <c r="D27" s="130"/>
      <c r="E27" s="130"/>
      <c r="F27" s="88" t="str">
        <f t="shared" si="0"/>
        <v>MR BO 2010</v>
      </c>
      <c r="G27" s="87"/>
      <c r="H27" s="87"/>
      <c r="I27" s="87"/>
    </row>
    <row r="28" spans="1:9" ht="15">
      <c r="A28" s="84">
        <v>27</v>
      </c>
      <c r="B28" s="130"/>
      <c r="C28" s="130"/>
      <c r="D28" s="130"/>
      <c r="E28" s="130"/>
      <c r="F28" s="88" t="str">
        <f t="shared" si="0"/>
        <v>MR BO 2010</v>
      </c>
      <c r="G28" s="87"/>
      <c r="H28" s="87"/>
      <c r="I28" s="87"/>
    </row>
    <row r="29" spans="1:9" ht="15">
      <c r="A29" s="84">
        <v>28</v>
      </c>
      <c r="B29" s="129"/>
      <c r="C29" s="129"/>
      <c r="D29" s="129"/>
      <c r="E29" s="129"/>
      <c r="F29" s="88" t="str">
        <f t="shared" si="0"/>
        <v>MR BO 2010</v>
      </c>
      <c r="G29" s="87"/>
      <c r="H29" s="87"/>
      <c r="I29" s="87"/>
    </row>
    <row r="30" spans="1:9" ht="15">
      <c r="A30" s="84">
        <v>29</v>
      </c>
      <c r="B30" s="130"/>
      <c r="C30" s="129"/>
      <c r="D30" s="129"/>
      <c r="E30" s="129"/>
      <c r="F30" s="88" t="str">
        <f t="shared" si="0"/>
        <v>MR BO 2010</v>
      </c>
      <c r="G30" s="87"/>
      <c r="H30" s="87"/>
      <c r="I30" s="87"/>
    </row>
    <row r="31" spans="1:9" ht="15">
      <c r="A31" s="84">
        <v>30</v>
      </c>
      <c r="B31" s="129"/>
      <c r="C31" s="129"/>
      <c r="D31" s="129"/>
      <c r="E31" s="129"/>
      <c r="F31" s="88" t="str">
        <f t="shared" si="0"/>
        <v>MR BO 2010</v>
      </c>
      <c r="G31" s="87"/>
      <c r="H31" s="87"/>
      <c r="I31" s="87"/>
    </row>
    <row r="32" spans="1:9" ht="15">
      <c r="A32" s="84">
        <v>31</v>
      </c>
      <c r="B32" s="130"/>
      <c r="C32" s="129"/>
      <c r="D32" s="129"/>
      <c r="E32" s="129"/>
      <c r="F32" s="88" t="str">
        <f t="shared" si="0"/>
        <v>MR BO 2010</v>
      </c>
      <c r="G32" s="87"/>
      <c r="H32" s="87"/>
      <c r="I32" s="87"/>
    </row>
    <row r="33" spans="1:9" ht="15">
      <c r="A33" s="84">
        <v>32</v>
      </c>
      <c r="B33" s="130"/>
      <c r="C33" s="130"/>
      <c r="D33" s="130"/>
      <c r="E33" s="130"/>
      <c r="F33" s="88" t="str">
        <f t="shared" si="0"/>
        <v>MR BO 2010</v>
      </c>
      <c r="G33" s="87"/>
      <c r="H33" s="87"/>
      <c r="I33" s="87"/>
    </row>
    <row r="34" spans="1:9" ht="15">
      <c r="A34" s="84">
        <v>33</v>
      </c>
      <c r="B34" s="70"/>
      <c r="C34" s="70"/>
      <c r="D34" s="70"/>
      <c r="E34" s="70"/>
      <c r="F34" s="88" t="str">
        <f t="shared" si="0"/>
        <v>MR BO 2010</v>
      </c>
      <c r="G34" s="87"/>
      <c r="H34" s="87"/>
      <c r="I34" s="87"/>
    </row>
    <row r="35" spans="1:9" ht="15">
      <c r="A35" s="84">
        <v>34</v>
      </c>
      <c r="B35" s="70"/>
      <c r="C35" s="70"/>
      <c r="D35" s="70"/>
      <c r="E35" s="70"/>
      <c r="F35" s="88" t="str">
        <f t="shared" si="0"/>
        <v>MR BO 2010</v>
      </c>
      <c r="G35" s="87"/>
      <c r="H35" s="87"/>
      <c r="I35" s="87"/>
    </row>
    <row r="36" spans="1:9" ht="15">
      <c r="A36" s="84">
        <v>35</v>
      </c>
      <c r="B36" s="70"/>
      <c r="C36" s="70"/>
      <c r="D36" s="70"/>
      <c r="E36" s="70"/>
      <c r="F36" s="88" t="str">
        <f t="shared" si="0"/>
        <v>MR BO 2010</v>
      </c>
      <c r="G36" s="87"/>
      <c r="H36" s="87"/>
      <c r="I36" s="87"/>
    </row>
    <row r="37" spans="1:9" ht="15">
      <c r="A37" s="84">
        <v>36</v>
      </c>
      <c r="B37" s="70"/>
      <c r="C37" s="70"/>
      <c r="D37" s="70"/>
      <c r="E37" s="70"/>
      <c r="F37" s="88" t="str">
        <f t="shared" si="0"/>
        <v>MR BO 2010</v>
      </c>
      <c r="G37" s="87"/>
      <c r="H37" s="87"/>
      <c r="I37" s="87"/>
    </row>
    <row r="38" spans="1:9" ht="15">
      <c r="A38" s="84">
        <v>37</v>
      </c>
      <c r="B38" s="70"/>
      <c r="C38" s="70"/>
      <c r="D38" s="70"/>
      <c r="E38" s="70"/>
      <c r="F38" s="88" t="str">
        <f t="shared" si="0"/>
        <v>MR BO 2010</v>
      </c>
      <c r="G38" s="87"/>
      <c r="H38" s="87"/>
      <c r="I38" s="87"/>
    </row>
    <row r="39" spans="1:9" ht="15">
      <c r="A39" s="84">
        <v>38</v>
      </c>
      <c r="B39" s="70"/>
      <c r="C39" s="70"/>
      <c r="D39" s="70"/>
      <c r="E39" s="70"/>
      <c r="F39" s="88" t="str">
        <f t="shared" si="0"/>
        <v>MR BO 2010</v>
      </c>
      <c r="G39" s="87"/>
      <c r="H39" s="87"/>
      <c r="I39" s="87"/>
    </row>
    <row r="40" spans="1:9" ht="15">
      <c r="A40" s="84">
        <v>39</v>
      </c>
      <c r="B40" s="70"/>
      <c r="C40" s="70"/>
      <c r="D40" s="70"/>
      <c r="E40" s="70"/>
      <c r="F40" s="88" t="str">
        <f t="shared" si="0"/>
        <v>MR BO 2010</v>
      </c>
      <c r="G40" s="87"/>
      <c r="H40" s="87"/>
      <c r="I40" s="87"/>
    </row>
    <row r="41" spans="1:9" ht="15">
      <c r="A41" s="84">
        <v>40</v>
      </c>
      <c r="B41" s="70"/>
      <c r="C41" s="70"/>
      <c r="D41" s="70"/>
      <c r="E41" s="70"/>
      <c r="F41" s="88" t="str">
        <f t="shared" si="0"/>
        <v>MR BO 2010</v>
      </c>
      <c r="G41" s="87"/>
      <c r="H41" s="87"/>
      <c r="I41" s="87"/>
    </row>
    <row r="42" spans="1:9" ht="15">
      <c r="A42" s="84">
        <v>41</v>
      </c>
      <c r="B42" s="70"/>
      <c r="C42" s="70"/>
      <c r="D42" s="70"/>
      <c r="E42" s="70"/>
      <c r="F42" s="88" t="str">
        <f t="shared" si="0"/>
        <v>MR BO 2010</v>
      </c>
      <c r="G42" s="87"/>
      <c r="H42" s="87"/>
      <c r="I42" s="87"/>
    </row>
    <row r="43" spans="1:9" ht="15">
      <c r="A43" s="84">
        <v>42</v>
      </c>
      <c r="B43" s="70"/>
      <c r="C43" s="70"/>
      <c r="D43" s="70"/>
      <c r="E43" s="70"/>
      <c r="F43" s="88" t="str">
        <f t="shared" si="0"/>
        <v>MR BO 2010</v>
      </c>
      <c r="G43" s="87"/>
      <c r="H43" s="87"/>
      <c r="I43" s="87"/>
    </row>
    <row r="44" spans="1:9" ht="15">
      <c r="A44" s="84">
        <v>43</v>
      </c>
      <c r="B44" s="70"/>
      <c r="C44" s="70"/>
      <c r="D44" s="70"/>
      <c r="E44" s="70"/>
      <c r="F44" s="88" t="str">
        <f t="shared" si="0"/>
        <v>MR BO 2010</v>
      </c>
      <c r="G44" s="87"/>
      <c r="H44" s="87"/>
      <c r="I44" s="87"/>
    </row>
    <row r="45" spans="1:9" ht="15">
      <c r="A45" s="84">
        <v>44</v>
      </c>
      <c r="B45" s="70"/>
      <c r="C45" s="70"/>
      <c r="D45" s="70"/>
      <c r="E45" s="70"/>
      <c r="F45" s="88" t="str">
        <f t="shared" si="0"/>
        <v>MR BO 2010</v>
      </c>
      <c r="G45" s="87"/>
      <c r="H45" s="87"/>
      <c r="I45" s="87"/>
    </row>
    <row r="46" spans="1:9" ht="15">
      <c r="A46" s="84">
        <v>45</v>
      </c>
      <c r="B46" s="70"/>
      <c r="C46" s="70"/>
      <c r="D46" s="70"/>
      <c r="E46" s="70"/>
      <c r="F46" s="88" t="str">
        <f t="shared" si="0"/>
        <v>MR BO 2010</v>
      </c>
      <c r="G46" s="87"/>
      <c r="H46" s="87"/>
      <c r="I46" s="87"/>
    </row>
    <row r="47" spans="1:9" ht="15">
      <c r="A47" s="84">
        <v>46</v>
      </c>
      <c r="B47" s="70"/>
      <c r="C47" s="70"/>
      <c r="D47" s="70"/>
      <c r="E47" s="70"/>
      <c r="F47" s="88" t="str">
        <f t="shared" si="0"/>
        <v>MR BO 2010</v>
      </c>
      <c r="G47" s="87"/>
      <c r="H47" s="87"/>
      <c r="I47" s="87"/>
    </row>
    <row r="48" spans="1:9" ht="15">
      <c r="A48" s="84">
        <v>47</v>
      </c>
      <c r="B48" s="70"/>
      <c r="C48" s="70"/>
      <c r="D48" s="70"/>
      <c r="E48" s="70"/>
      <c r="F48" s="88" t="str">
        <f t="shared" si="0"/>
        <v>MR BO 2010</v>
      </c>
      <c r="G48" s="87"/>
      <c r="H48" s="87"/>
      <c r="I48" s="87"/>
    </row>
    <row r="49" spans="1:9" ht="15">
      <c r="A49" s="84">
        <v>48</v>
      </c>
      <c r="B49" s="70"/>
      <c r="C49" s="70"/>
      <c r="D49" s="70"/>
      <c r="E49" s="70"/>
      <c r="F49" s="88" t="str">
        <f t="shared" si="0"/>
        <v>MR BO 2010</v>
      </c>
      <c r="G49" s="87"/>
      <c r="H49" s="87"/>
      <c r="I49" s="87"/>
    </row>
    <row r="50" spans="1:9" ht="15">
      <c r="A50" s="84">
        <v>49</v>
      </c>
      <c r="B50" s="70"/>
      <c r="C50" s="70"/>
      <c r="D50" s="70"/>
      <c r="E50" s="70"/>
      <c r="F50" s="88" t="str">
        <f t="shared" si="0"/>
        <v>MR BO 2010</v>
      </c>
      <c r="G50" s="87"/>
      <c r="H50" s="87"/>
      <c r="I50" s="87"/>
    </row>
    <row r="51" spans="1:9" ht="15.75" thickBot="1">
      <c r="A51" s="84">
        <v>50</v>
      </c>
      <c r="B51" s="71"/>
      <c r="C51" s="71"/>
      <c r="D51" s="71"/>
      <c r="E51" s="98"/>
      <c r="F51" s="93" t="str">
        <f t="shared" si="0"/>
        <v>MR BO 2010</v>
      </c>
      <c r="G51" s="87"/>
      <c r="H51" s="87"/>
      <c r="I51" s="87"/>
    </row>
    <row r="52" ht="13.5" thickTop="1"/>
  </sheetData>
  <sheetProtection password="CA6F" sheet="1" objects="1" scenarios="1"/>
  <mergeCells count="1">
    <mergeCell ref="G13:I13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>
        <f>+Vstup!B9</f>
        <v>0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>
        <f>+Vstup!C9</f>
        <v>0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>
        <f>+Vstup!D9</f>
        <v>0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>
        <f>+Vstup!E9</f>
        <v>0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0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0</v>
      </c>
      <c r="F17" s="1">
        <v>2</v>
      </c>
      <c r="G17" s="61">
        <f aca="true" t="shared" si="0" ref="G17:G25">(H17*F17)</f>
        <v>0</v>
      </c>
      <c r="H17" s="38">
        <f aca="true" t="shared" si="1" ref="H17:H25">IF(D17=0,E17*2,D17+E17)/2</f>
        <v>0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0</v>
      </c>
      <c r="F18" s="1">
        <v>3</v>
      </c>
      <c r="G18" s="61">
        <f t="shared" si="0"/>
        <v>0</v>
      </c>
      <c r="H18" s="38">
        <f t="shared" si="1"/>
        <v>0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0</v>
      </c>
      <c r="F20" s="1">
        <v>4</v>
      </c>
      <c r="G20" s="61">
        <f t="shared" si="0"/>
        <v>0</v>
      </c>
      <c r="H20" s="38">
        <f t="shared" si="1"/>
        <v>0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0</v>
      </c>
      <c r="F23" s="1">
        <v>3</v>
      </c>
      <c r="G23" s="61">
        <f t="shared" si="0"/>
        <v>0</v>
      </c>
      <c r="H23" s="38">
        <f t="shared" si="1"/>
        <v>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0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/>
  <mergeCells count="1">
    <mergeCell ref="D10:D12"/>
  </mergeCells>
  <printOptions/>
  <pageMargins left="0.75" right="0.75" top="1" bottom="0.77" header="0.4921259845" footer="0.4921259845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>
        <f>+Vstup!B10</f>
        <v>0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>
        <f>+Vstup!C10</f>
        <v>0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>
        <f>+Vstup!D10</f>
        <v>0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>
        <f>+Vstup!E10</f>
        <v>0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0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0</v>
      </c>
      <c r="F17" s="1">
        <v>2</v>
      </c>
      <c r="G17" s="61">
        <f aca="true" t="shared" si="0" ref="G17:G25">(H17*F17)</f>
        <v>0</v>
      </c>
      <c r="H17" s="38">
        <f aca="true" t="shared" si="1" ref="H17:H25">IF(D17=0,E17*2,D17+E17)/2</f>
        <v>0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0</v>
      </c>
      <c r="F18" s="1">
        <v>3</v>
      </c>
      <c r="G18" s="61">
        <f t="shared" si="0"/>
        <v>0</v>
      </c>
      <c r="H18" s="38">
        <f t="shared" si="1"/>
        <v>0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0</v>
      </c>
      <c r="F20" s="1">
        <v>4</v>
      </c>
      <c r="G20" s="61">
        <f t="shared" si="0"/>
        <v>0</v>
      </c>
      <c r="H20" s="38">
        <f t="shared" si="1"/>
        <v>0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0</v>
      </c>
      <c r="F23" s="1">
        <v>3</v>
      </c>
      <c r="G23" s="61">
        <f t="shared" si="0"/>
        <v>0</v>
      </c>
      <c r="H23" s="38">
        <f t="shared" si="1"/>
        <v>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0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/>
  <mergeCells count="1">
    <mergeCell ref="D10:D12"/>
  </mergeCells>
  <printOptions/>
  <pageMargins left="0.75" right="0.75" top="1" bottom="0.82" header="0.4921259845" footer="0.492125984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>
        <f>+Vstup!B11</f>
        <v>0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>
        <f>+Vstup!C11</f>
        <v>0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>
        <f>+Vstup!D11</f>
        <v>0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>
        <f>+Vstup!E11</f>
        <v>0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0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0</v>
      </c>
      <c r="F17" s="1">
        <v>2</v>
      </c>
      <c r="G17" s="61">
        <f aca="true" t="shared" si="0" ref="G17:G25">(H17*F17)</f>
        <v>0</v>
      </c>
      <c r="H17" s="38">
        <f aca="true" t="shared" si="1" ref="H17:H25">IF(D17=0,E17*2,D17+E17)/2</f>
        <v>0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0</v>
      </c>
      <c r="F18" s="1">
        <v>3</v>
      </c>
      <c r="G18" s="61">
        <f t="shared" si="0"/>
        <v>0</v>
      </c>
      <c r="H18" s="38">
        <f t="shared" si="1"/>
        <v>0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0</v>
      </c>
      <c r="F20" s="1">
        <v>4</v>
      </c>
      <c r="G20" s="61">
        <f t="shared" si="0"/>
        <v>0</v>
      </c>
      <c r="H20" s="38">
        <f t="shared" si="1"/>
        <v>0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0</v>
      </c>
      <c r="F23" s="1">
        <v>3</v>
      </c>
      <c r="G23" s="61">
        <f t="shared" si="0"/>
        <v>0</v>
      </c>
      <c r="H23" s="38">
        <f t="shared" si="1"/>
        <v>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0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/>
  <mergeCells count="1">
    <mergeCell ref="D10:D12"/>
  </mergeCells>
  <printOptions/>
  <pageMargins left="0.75" right="0.75" top="1" bottom="0.8" header="0.4921259845" footer="0.4921259845"/>
  <pageSetup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>
        <f>+Vstup!B12</f>
        <v>0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>
        <f>+Vstup!C12</f>
        <v>0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>
        <f>+Vstup!D12</f>
        <v>0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>
        <f>+Vstup!E12</f>
        <v>0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0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0</v>
      </c>
      <c r="F17" s="1">
        <v>2</v>
      </c>
      <c r="G17" s="61">
        <f aca="true" t="shared" si="0" ref="G17:G25">(H17*F17)</f>
        <v>0</v>
      </c>
      <c r="H17" s="38">
        <f aca="true" t="shared" si="1" ref="H17:H25">IF(D17=0,E17*2,D17+E17)/2</f>
        <v>0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0</v>
      </c>
      <c r="F18" s="1">
        <v>3</v>
      </c>
      <c r="G18" s="61">
        <f t="shared" si="0"/>
        <v>0</v>
      </c>
      <c r="H18" s="38">
        <f t="shared" si="1"/>
        <v>0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0</v>
      </c>
      <c r="F20" s="1">
        <v>4</v>
      </c>
      <c r="G20" s="61">
        <f t="shared" si="0"/>
        <v>0</v>
      </c>
      <c r="H20" s="38">
        <f t="shared" si="1"/>
        <v>0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0</v>
      </c>
      <c r="F23" s="1">
        <v>3</v>
      </c>
      <c r="G23" s="61">
        <f t="shared" si="0"/>
        <v>0</v>
      </c>
      <c r="H23" s="38">
        <f t="shared" si="1"/>
        <v>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0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/>
  <mergeCells count="1">
    <mergeCell ref="D10:D12"/>
  </mergeCells>
  <printOptions/>
  <pageMargins left="0.75" right="0.75" top="1" bottom="0.78" header="0.4921259845" footer="0.4921259845"/>
  <pageSetup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>
        <f>+Vstup!B13</f>
        <v>0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>
        <f>+Vstup!C13</f>
        <v>0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>
        <f>+Vstup!D13</f>
        <v>0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>
        <f>+Vstup!E13</f>
        <v>0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0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0</v>
      </c>
      <c r="F17" s="1">
        <v>2</v>
      </c>
      <c r="G17" s="61">
        <f aca="true" t="shared" si="0" ref="G17:G25">(H17*F17)</f>
        <v>0</v>
      </c>
      <c r="H17" s="38">
        <f aca="true" t="shared" si="1" ref="H17:H25">IF(D17=0,E17*2,D17+E17)/2</f>
        <v>0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0</v>
      </c>
      <c r="F18" s="1">
        <v>3</v>
      </c>
      <c r="G18" s="61">
        <f t="shared" si="0"/>
        <v>0</v>
      </c>
      <c r="H18" s="38">
        <f t="shared" si="1"/>
        <v>0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0</v>
      </c>
      <c r="F20" s="1">
        <v>4</v>
      </c>
      <c r="G20" s="61">
        <f t="shared" si="0"/>
        <v>0</v>
      </c>
      <c r="H20" s="38">
        <f t="shared" si="1"/>
        <v>0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0</v>
      </c>
      <c r="F23" s="1">
        <v>3</v>
      </c>
      <c r="G23" s="61">
        <f t="shared" si="0"/>
        <v>0</v>
      </c>
      <c r="H23" s="38">
        <f t="shared" si="1"/>
        <v>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0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/>
  <mergeCells count="1">
    <mergeCell ref="D10:D12"/>
  </mergeCells>
  <printOptions/>
  <pageMargins left="0.75" right="0.75" top="1" bottom="0.74" header="0.4921259845" footer="0.4921259845"/>
  <pageSetup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>
        <f>+Vstup!B14</f>
        <v>0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>
        <f>+Vstup!C14</f>
        <v>0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>
        <f>+Vstup!D14</f>
        <v>0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>
        <f>+Vstup!E14</f>
        <v>0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0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0</v>
      </c>
      <c r="F17" s="1">
        <v>2</v>
      </c>
      <c r="G17" s="61">
        <f aca="true" t="shared" si="0" ref="G17:G25">(H17*F17)</f>
        <v>0</v>
      </c>
      <c r="H17" s="38">
        <f aca="true" t="shared" si="1" ref="H17:H25">IF(D17=0,E17*2,D17+E17)/2</f>
        <v>0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0</v>
      </c>
      <c r="F18" s="1">
        <v>3</v>
      </c>
      <c r="G18" s="61">
        <f t="shared" si="0"/>
        <v>0</v>
      </c>
      <c r="H18" s="38">
        <f t="shared" si="1"/>
        <v>0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0</v>
      </c>
      <c r="F20" s="1">
        <v>4</v>
      </c>
      <c r="G20" s="61">
        <f t="shared" si="0"/>
        <v>0</v>
      </c>
      <c r="H20" s="38">
        <f t="shared" si="1"/>
        <v>0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0</v>
      </c>
      <c r="F23" s="1">
        <v>3</v>
      </c>
      <c r="G23" s="61">
        <f t="shared" si="0"/>
        <v>0</v>
      </c>
      <c r="H23" s="38">
        <f t="shared" si="1"/>
        <v>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0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/>
  <mergeCells count="1">
    <mergeCell ref="D10:D12"/>
  </mergeCells>
  <printOptions/>
  <pageMargins left="0.75" right="0.75" top="1" bottom="0.74" header="0.4921259845" footer="0.4921259845"/>
  <pageSetup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>
        <f>+Vstup!B15</f>
        <v>0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>
        <f>+Vstup!C15</f>
        <v>0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>
        <f>+Vstup!D15</f>
        <v>0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>
        <f>+Vstup!E15</f>
        <v>0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0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0</v>
      </c>
      <c r="F17" s="1">
        <v>2</v>
      </c>
      <c r="G17" s="61">
        <f aca="true" t="shared" si="0" ref="G17:G25">(H17*F17)</f>
        <v>0</v>
      </c>
      <c r="H17" s="38">
        <f aca="true" t="shared" si="1" ref="H17:H25">IF(D17=0,E17*2,D17+E17)/2</f>
        <v>0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0</v>
      </c>
      <c r="F18" s="1">
        <v>3</v>
      </c>
      <c r="G18" s="61">
        <f t="shared" si="0"/>
        <v>0</v>
      </c>
      <c r="H18" s="38">
        <f t="shared" si="1"/>
        <v>0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0</v>
      </c>
      <c r="F20" s="1">
        <v>4</v>
      </c>
      <c r="G20" s="61">
        <f t="shared" si="0"/>
        <v>0</v>
      </c>
      <c r="H20" s="38">
        <f t="shared" si="1"/>
        <v>0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0</v>
      </c>
      <c r="F23" s="1">
        <v>3</v>
      </c>
      <c r="G23" s="61">
        <f t="shared" si="0"/>
        <v>0</v>
      </c>
      <c r="H23" s="38">
        <f t="shared" si="1"/>
        <v>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0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/>
  <mergeCells count="1">
    <mergeCell ref="D10:D12"/>
  </mergeCells>
  <printOptions/>
  <pageMargins left="0.75" right="0.75" top="1" bottom="0.73" header="0.4921259845" footer="0.4921259845"/>
  <pageSetup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>
        <f>+Vstup!B16</f>
        <v>0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>
        <f>+Vstup!C16</f>
        <v>0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>
        <f>+Vstup!D16</f>
        <v>0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>
        <f>+Vstup!E16</f>
        <v>0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0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0</v>
      </c>
      <c r="F17" s="1">
        <v>2</v>
      </c>
      <c r="G17" s="61">
        <f aca="true" t="shared" si="0" ref="G17:G25">(H17*F17)</f>
        <v>0</v>
      </c>
      <c r="H17" s="38">
        <f aca="true" t="shared" si="1" ref="H17:H25">IF(D17=0,E17*2,D17+E17)/2</f>
        <v>0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0</v>
      </c>
      <c r="F18" s="1">
        <v>3</v>
      </c>
      <c r="G18" s="61">
        <f t="shared" si="0"/>
        <v>0</v>
      </c>
      <c r="H18" s="38">
        <f t="shared" si="1"/>
        <v>0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0</v>
      </c>
      <c r="F20" s="1">
        <v>4</v>
      </c>
      <c r="G20" s="61">
        <f t="shared" si="0"/>
        <v>0</v>
      </c>
      <c r="H20" s="38">
        <f t="shared" si="1"/>
        <v>0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0</v>
      </c>
      <c r="F23" s="1">
        <v>3</v>
      </c>
      <c r="G23" s="61">
        <f t="shared" si="0"/>
        <v>0</v>
      </c>
      <c r="H23" s="38">
        <f t="shared" si="1"/>
        <v>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0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/>
  <mergeCells count="1">
    <mergeCell ref="D10:D12"/>
  </mergeCells>
  <printOptions/>
  <pageMargins left="0.75" right="0.75" top="1" bottom="0.8" header="0.4921259845" footer="0.4921259845"/>
  <pageSetup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>
        <f>+Vstup!B17</f>
        <v>0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>
        <f>+Vstup!C17</f>
        <v>0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>
        <f>+Vstup!D17</f>
        <v>0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>
        <f>+Vstup!E17</f>
        <v>0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0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0</v>
      </c>
      <c r="F17" s="1">
        <v>2</v>
      </c>
      <c r="G17" s="61">
        <f aca="true" t="shared" si="0" ref="G17:G25">(H17*F17)</f>
        <v>0</v>
      </c>
      <c r="H17" s="38">
        <f aca="true" t="shared" si="1" ref="H17:H25">IF(D17=0,E17*2,D17+E17)/2</f>
        <v>0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0</v>
      </c>
      <c r="F18" s="1">
        <v>3</v>
      </c>
      <c r="G18" s="61">
        <f t="shared" si="0"/>
        <v>0</v>
      </c>
      <c r="H18" s="38">
        <f t="shared" si="1"/>
        <v>0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0</v>
      </c>
      <c r="F20" s="1">
        <v>4</v>
      </c>
      <c r="G20" s="61">
        <f t="shared" si="0"/>
        <v>0</v>
      </c>
      <c r="H20" s="38">
        <f t="shared" si="1"/>
        <v>0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0</v>
      </c>
      <c r="F23" s="1">
        <v>3</v>
      </c>
      <c r="G23" s="61">
        <f t="shared" si="0"/>
        <v>0</v>
      </c>
      <c r="H23" s="38">
        <f t="shared" si="1"/>
        <v>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0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 objects="1" scenarios="1"/>
  <mergeCells count="1">
    <mergeCell ref="D10:D12"/>
  </mergeCells>
  <printOptions/>
  <pageMargins left="0.75" right="0.75" top="1" bottom="0.79" header="0.4921259845" footer="0.4921259845"/>
  <pageSetup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>
        <f>+Vstup!B18</f>
        <v>0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>
        <f>+Vstup!C18</f>
        <v>0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>
        <f>+Vstup!D18</f>
        <v>0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>
        <f>+Vstup!E18</f>
        <v>0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0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0</v>
      </c>
      <c r="F17" s="1">
        <v>2</v>
      </c>
      <c r="G17" s="61">
        <f aca="true" t="shared" si="0" ref="G17:G25">(H17*F17)</f>
        <v>0</v>
      </c>
      <c r="H17" s="38">
        <f aca="true" t="shared" si="1" ref="H17:H25">IF(D17=0,E17*2,D17+E17)/2</f>
        <v>0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0</v>
      </c>
      <c r="F18" s="1">
        <v>3</v>
      </c>
      <c r="G18" s="61">
        <f t="shared" si="0"/>
        <v>0</v>
      </c>
      <c r="H18" s="38">
        <f t="shared" si="1"/>
        <v>0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0</v>
      </c>
      <c r="F20" s="1">
        <v>4</v>
      </c>
      <c r="G20" s="61">
        <f t="shared" si="0"/>
        <v>0</v>
      </c>
      <c r="H20" s="38">
        <f t="shared" si="1"/>
        <v>0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0</v>
      </c>
      <c r="F23" s="1">
        <v>3</v>
      </c>
      <c r="G23" s="61">
        <f t="shared" si="0"/>
        <v>0</v>
      </c>
      <c r="H23" s="38">
        <f t="shared" si="1"/>
        <v>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0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 objects="1" scenarios="1"/>
  <mergeCells count="1">
    <mergeCell ref="D10:D12"/>
  </mergeCells>
  <printOptions/>
  <pageMargins left="0.75" right="0.75" top="1" bottom="0.78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51"/>
  <sheetViews>
    <sheetView showGridLines="0" zoomScalePageLayoutView="0" workbookViewId="0" topLeftCell="A1">
      <selection activeCell="G2" sqref="G2"/>
    </sheetView>
  </sheetViews>
  <sheetFormatPr defaultColWidth="9.140625" defaultRowHeight="12.75"/>
  <cols>
    <col min="1" max="1" width="6.421875" style="0" bestFit="1" customWidth="1"/>
    <col min="2" max="2" width="25.00390625" style="0" bestFit="1" customWidth="1"/>
    <col min="3" max="3" width="28.8515625" style="0" customWidth="1"/>
    <col min="4" max="4" width="21.8515625" style="0" customWidth="1"/>
    <col min="5" max="5" width="6.140625" style="0" bestFit="1" customWidth="1"/>
    <col min="6" max="6" width="30.7109375" style="0" customWidth="1"/>
    <col min="7" max="7" width="7.140625" style="0" bestFit="1" customWidth="1"/>
    <col min="8" max="8" width="11.421875" style="0" bestFit="1" customWidth="1"/>
    <col min="9" max="9" width="11.28125" style="0" bestFit="1" customWidth="1"/>
  </cols>
  <sheetData>
    <row r="1" spans="1:9" ht="17.25" thickBot="1" thickTop="1">
      <c r="A1" s="68" t="s">
        <v>24</v>
      </c>
      <c r="B1" s="45" t="s">
        <v>16</v>
      </c>
      <c r="C1" s="45" t="s">
        <v>17</v>
      </c>
      <c r="D1" s="45" t="s">
        <v>18</v>
      </c>
      <c r="E1" s="45" t="s">
        <v>19</v>
      </c>
      <c r="F1" s="45" t="s">
        <v>20</v>
      </c>
      <c r="G1" s="45" t="s">
        <v>21</v>
      </c>
      <c r="H1" s="45" t="s">
        <v>22</v>
      </c>
      <c r="I1" s="46" t="s">
        <v>23</v>
      </c>
    </row>
    <row r="2" spans="1:9" ht="15.75" thickTop="1">
      <c r="A2" s="124">
        <v>1</v>
      </c>
      <c r="B2" s="65" t="str">
        <f>+Vstup!B2</f>
        <v>Píšová Markéta </v>
      </c>
      <c r="C2" s="4" t="str">
        <f>+Vstup!C2</f>
        <v>Zealous Juvell z Kovárny</v>
      </c>
      <c r="D2" s="4" t="str">
        <f>+Vstup!D2</f>
        <v>BOT</v>
      </c>
      <c r="E2" s="126" t="str">
        <f>+Vstup!E2</f>
        <v>OB3</v>
      </c>
      <c r="F2" s="64" t="str">
        <f>+Vstup!$I$2</f>
        <v>MR BO 2010</v>
      </c>
      <c r="G2" s="117"/>
      <c r="H2" s="118">
        <f>+'01'!$D$14</f>
        <v>101.5</v>
      </c>
      <c r="I2" s="118" t="str">
        <f>+'01'!$G$14</f>
        <v>Nehodnocen</v>
      </c>
    </row>
    <row r="3" spans="1:9" ht="13.5" customHeight="1">
      <c r="A3" s="124">
        <v>2</v>
      </c>
      <c r="B3" s="66" t="str">
        <f>+Vstup!B3</f>
        <v>Vágenknechtová Marie</v>
      </c>
      <c r="C3" s="5" t="str">
        <f>+Vstup!C3</f>
        <v>Zicora Nica z Kovárny</v>
      </c>
      <c r="D3" s="5" t="str">
        <f>+Vstup!D3</f>
        <v>BOT</v>
      </c>
      <c r="E3" s="127" t="str">
        <f>+Vstup!E3</f>
        <v>OB3</v>
      </c>
      <c r="F3" s="47" t="str">
        <f>+Vstup!$I$2</f>
        <v>MR BO 2010</v>
      </c>
      <c r="G3" s="119"/>
      <c r="H3" s="120">
        <f>+'02'!$D$14</f>
        <v>127</v>
      </c>
      <c r="I3" s="120" t="str">
        <f>+'02'!$G$14</f>
        <v>Nehodnocen</v>
      </c>
    </row>
    <row r="4" spans="1:9" ht="15">
      <c r="A4" s="124">
        <v>3</v>
      </c>
      <c r="B4" s="66" t="str">
        <f>+Vstup!B4</f>
        <v>Kalousová Jaroslava</v>
      </c>
      <c r="C4" s="5" t="str">
        <f>+Vstup!C4</f>
        <v>Breya Tufra</v>
      </c>
      <c r="D4" s="5" t="str">
        <f>+Vstup!D4</f>
        <v>BOM</v>
      </c>
      <c r="E4" s="127" t="str">
        <f>+Vstup!E4</f>
        <v>OB3</v>
      </c>
      <c r="F4" s="47" t="str">
        <f>+Vstup!$I$2</f>
        <v>MR BO 2010</v>
      </c>
      <c r="G4" s="119"/>
      <c r="H4" s="120">
        <f>+'03'!$D$14</f>
        <v>230.5</v>
      </c>
      <c r="I4" s="120" t="str">
        <f>+'03'!$G$14</f>
        <v>Velmi dobrý</v>
      </c>
    </row>
    <row r="5" spans="1:9" ht="15">
      <c r="A5" s="124">
        <v>4</v>
      </c>
      <c r="B5" s="66">
        <f>+Vstup!B5</f>
        <v>0</v>
      </c>
      <c r="C5" s="5">
        <f>+Vstup!C5</f>
        <v>0</v>
      </c>
      <c r="D5" s="5">
        <f>+Vstup!D5</f>
        <v>0</v>
      </c>
      <c r="E5" s="127">
        <f>+Vstup!E5</f>
        <v>0</v>
      </c>
      <c r="F5" s="47" t="str">
        <f>+Vstup!$I$2</f>
        <v>MR BO 2010</v>
      </c>
      <c r="G5" s="119"/>
      <c r="H5" s="120">
        <f>+'04'!$D$14</f>
        <v>0</v>
      </c>
      <c r="I5" s="120" t="str">
        <f>+'04'!$G$14</f>
        <v>Nehodnocen</v>
      </c>
    </row>
    <row r="6" spans="1:9" ht="15">
      <c r="A6" s="124">
        <v>5</v>
      </c>
      <c r="B6" s="66">
        <f>+Vstup!B6</f>
        <v>0</v>
      </c>
      <c r="C6" s="5">
        <f>+Vstup!C6</f>
        <v>0</v>
      </c>
      <c r="D6" s="5">
        <f>+Vstup!D6</f>
        <v>0</v>
      </c>
      <c r="E6" s="127">
        <f>+Vstup!E6</f>
        <v>0</v>
      </c>
      <c r="F6" s="47" t="str">
        <f>+Vstup!$I$2</f>
        <v>MR BO 2010</v>
      </c>
      <c r="G6" s="119"/>
      <c r="H6" s="120">
        <f>+'05'!$D$14</f>
        <v>0</v>
      </c>
      <c r="I6" s="120" t="str">
        <f>+'05'!$G$14</f>
        <v>Nehodnocen</v>
      </c>
    </row>
    <row r="7" spans="1:9" ht="15">
      <c r="A7" s="124">
        <v>6</v>
      </c>
      <c r="B7" s="66">
        <f>+Vstup!B7</f>
        <v>0</v>
      </c>
      <c r="C7" s="5">
        <f>+Vstup!C7</f>
        <v>0</v>
      </c>
      <c r="D7" s="5">
        <f>+Vstup!D7</f>
        <v>0</v>
      </c>
      <c r="E7" s="127">
        <f>+Vstup!E7</f>
        <v>0</v>
      </c>
      <c r="F7" s="47" t="str">
        <f>+Vstup!$I$2</f>
        <v>MR BO 2010</v>
      </c>
      <c r="G7" s="119"/>
      <c r="H7" s="120">
        <f>+'06'!$D$14</f>
        <v>0</v>
      </c>
      <c r="I7" s="120" t="str">
        <f>+'06'!$G$14</f>
        <v>Nehodnocen</v>
      </c>
    </row>
    <row r="8" spans="1:9" ht="15">
      <c r="A8" s="124">
        <v>7</v>
      </c>
      <c r="B8" s="66">
        <f>+Vstup!B8</f>
        <v>0</v>
      </c>
      <c r="C8" s="5">
        <f>+Vstup!C8</f>
        <v>0</v>
      </c>
      <c r="D8" s="5">
        <f>+Vstup!D8</f>
        <v>0</v>
      </c>
      <c r="E8" s="127">
        <f>+Vstup!E8</f>
        <v>0</v>
      </c>
      <c r="F8" s="47" t="str">
        <f>+Vstup!$I$2</f>
        <v>MR BO 2010</v>
      </c>
      <c r="G8" s="119"/>
      <c r="H8" s="120">
        <f>+'07'!$D$14</f>
        <v>0</v>
      </c>
      <c r="I8" s="120" t="str">
        <f>+'07'!$G$14</f>
        <v>Nehodnocen</v>
      </c>
    </row>
    <row r="9" spans="1:9" ht="15">
      <c r="A9" s="124">
        <v>8</v>
      </c>
      <c r="B9" s="66">
        <f>+Vstup!B9</f>
        <v>0</v>
      </c>
      <c r="C9" s="5">
        <f>+Vstup!C9</f>
        <v>0</v>
      </c>
      <c r="D9" s="5">
        <f>+Vstup!D9</f>
        <v>0</v>
      </c>
      <c r="E9" s="127">
        <f>+Vstup!E9</f>
        <v>0</v>
      </c>
      <c r="F9" s="47" t="str">
        <f>+Vstup!$I$2</f>
        <v>MR BO 2010</v>
      </c>
      <c r="G9" s="119"/>
      <c r="H9" s="120">
        <f>+'08'!$D$14</f>
        <v>0</v>
      </c>
      <c r="I9" s="120" t="str">
        <f>+'08'!$G$14</f>
        <v>Nehodnocen</v>
      </c>
    </row>
    <row r="10" spans="1:9" ht="15">
      <c r="A10" s="124">
        <v>9</v>
      </c>
      <c r="B10" s="66">
        <f>+Vstup!B10</f>
        <v>0</v>
      </c>
      <c r="C10" s="5">
        <f>+Vstup!C10</f>
        <v>0</v>
      </c>
      <c r="D10" s="5">
        <f>+Vstup!D10</f>
        <v>0</v>
      </c>
      <c r="E10" s="127">
        <f>+Vstup!E10</f>
        <v>0</v>
      </c>
      <c r="F10" s="47" t="str">
        <f>+Vstup!$I$2</f>
        <v>MR BO 2010</v>
      </c>
      <c r="G10" s="119"/>
      <c r="H10" s="120">
        <f>+'09'!$D$14</f>
        <v>0</v>
      </c>
      <c r="I10" s="120" t="str">
        <f>+'09'!$G$14</f>
        <v>Nehodnocen</v>
      </c>
    </row>
    <row r="11" spans="1:9" ht="15">
      <c r="A11" s="124">
        <v>10</v>
      </c>
      <c r="B11" s="66">
        <f>+Vstup!B11</f>
        <v>0</v>
      </c>
      <c r="C11" s="5">
        <f>+Vstup!C11</f>
        <v>0</v>
      </c>
      <c r="D11" s="5">
        <f>+Vstup!D11</f>
        <v>0</v>
      </c>
      <c r="E11" s="127">
        <f>+Vstup!E11</f>
        <v>0</v>
      </c>
      <c r="F11" s="47" t="str">
        <f>+Vstup!$I$2</f>
        <v>MR BO 2010</v>
      </c>
      <c r="G11" s="119"/>
      <c r="H11" s="120">
        <f>+'10'!$D$14</f>
        <v>0</v>
      </c>
      <c r="I11" s="120" t="str">
        <f>+'10'!$G$14</f>
        <v>Nehodnocen</v>
      </c>
    </row>
    <row r="12" spans="1:9" ht="15">
      <c r="A12" s="124">
        <v>11</v>
      </c>
      <c r="B12" s="66">
        <f>+Vstup!B12</f>
        <v>0</v>
      </c>
      <c r="C12" s="5">
        <f>+Vstup!C12</f>
        <v>0</v>
      </c>
      <c r="D12" s="5">
        <f>+Vstup!D12</f>
        <v>0</v>
      </c>
      <c r="E12" s="127">
        <f>+Vstup!E12</f>
        <v>0</v>
      </c>
      <c r="F12" s="47" t="str">
        <f>+Vstup!$I$2</f>
        <v>MR BO 2010</v>
      </c>
      <c r="G12" s="119"/>
      <c r="H12" s="120">
        <f>+'11'!$D$14</f>
        <v>0</v>
      </c>
      <c r="I12" s="120" t="str">
        <f>+'11'!$G$14</f>
        <v>Nehodnocen</v>
      </c>
    </row>
    <row r="13" spans="1:9" ht="15">
      <c r="A13" s="124">
        <v>12</v>
      </c>
      <c r="B13" s="66">
        <f>+Vstup!B13</f>
        <v>0</v>
      </c>
      <c r="C13" s="5">
        <f>+Vstup!C13</f>
        <v>0</v>
      </c>
      <c r="D13" s="5">
        <f>+Vstup!D13</f>
        <v>0</v>
      </c>
      <c r="E13" s="127">
        <f>+Vstup!E13</f>
        <v>0</v>
      </c>
      <c r="F13" s="47" t="str">
        <f>+Vstup!$I$2</f>
        <v>MR BO 2010</v>
      </c>
      <c r="G13" s="119"/>
      <c r="H13" s="120">
        <f>+'12'!$D$14</f>
        <v>0</v>
      </c>
      <c r="I13" s="120" t="str">
        <f>+'12'!$G$14</f>
        <v>Nehodnocen</v>
      </c>
    </row>
    <row r="14" spans="1:9" ht="15">
      <c r="A14" s="124">
        <v>13</v>
      </c>
      <c r="B14" s="66">
        <f>+Vstup!B14</f>
        <v>0</v>
      </c>
      <c r="C14" s="5">
        <f>+Vstup!C14</f>
        <v>0</v>
      </c>
      <c r="D14" s="5">
        <f>+Vstup!D14</f>
        <v>0</v>
      </c>
      <c r="E14" s="127">
        <f>+Vstup!E14</f>
        <v>0</v>
      </c>
      <c r="F14" s="47" t="str">
        <f>+Vstup!$I$2</f>
        <v>MR BO 2010</v>
      </c>
      <c r="G14" s="119"/>
      <c r="H14" s="120">
        <f>+'13'!$D$14</f>
        <v>0</v>
      </c>
      <c r="I14" s="120" t="str">
        <f>+'13'!$G$14</f>
        <v>Nehodnocen</v>
      </c>
    </row>
    <row r="15" spans="1:9" ht="15">
      <c r="A15" s="124">
        <v>14</v>
      </c>
      <c r="B15" s="66">
        <f>+Vstup!B15</f>
        <v>0</v>
      </c>
      <c r="C15" s="5">
        <f>+Vstup!C15</f>
        <v>0</v>
      </c>
      <c r="D15" s="5">
        <f>+Vstup!D15</f>
        <v>0</v>
      </c>
      <c r="E15" s="127">
        <f>+Vstup!E15</f>
        <v>0</v>
      </c>
      <c r="F15" s="47" t="str">
        <f>+Vstup!$I$2</f>
        <v>MR BO 2010</v>
      </c>
      <c r="G15" s="119"/>
      <c r="H15" s="120">
        <f>+'14'!$D$14</f>
        <v>0</v>
      </c>
      <c r="I15" s="120" t="str">
        <f>+'14'!$G$14</f>
        <v>Nehodnocen</v>
      </c>
    </row>
    <row r="16" spans="1:9" ht="15">
      <c r="A16" s="124">
        <v>15</v>
      </c>
      <c r="B16" s="66">
        <f>+Vstup!B16</f>
        <v>0</v>
      </c>
      <c r="C16" s="5">
        <f>+Vstup!C16</f>
        <v>0</v>
      </c>
      <c r="D16" s="5">
        <f>+Vstup!D16</f>
        <v>0</v>
      </c>
      <c r="E16" s="127">
        <f>+Vstup!E16</f>
        <v>0</v>
      </c>
      <c r="F16" s="47" t="str">
        <f>+Vstup!$I$2</f>
        <v>MR BO 2010</v>
      </c>
      <c r="G16" s="119"/>
      <c r="H16" s="120">
        <f>+'15'!$D$14</f>
        <v>0</v>
      </c>
      <c r="I16" s="120" t="str">
        <f>+'15'!$G$14</f>
        <v>Nehodnocen</v>
      </c>
    </row>
    <row r="17" spans="1:9" ht="15">
      <c r="A17" s="124">
        <v>16</v>
      </c>
      <c r="B17" s="66">
        <f>+Vstup!B17</f>
        <v>0</v>
      </c>
      <c r="C17" s="5">
        <f>+Vstup!C17</f>
        <v>0</v>
      </c>
      <c r="D17" s="5">
        <f>+Vstup!D17</f>
        <v>0</v>
      </c>
      <c r="E17" s="127">
        <f>+Vstup!E17</f>
        <v>0</v>
      </c>
      <c r="F17" s="47" t="str">
        <f>+Vstup!$I$2</f>
        <v>MR BO 2010</v>
      </c>
      <c r="G17" s="119"/>
      <c r="H17" s="120">
        <f>+'16'!$D$14</f>
        <v>0</v>
      </c>
      <c r="I17" s="120" t="str">
        <f>+'16'!$G$14</f>
        <v>Nehodnocen</v>
      </c>
    </row>
    <row r="18" spans="1:9" ht="15">
      <c r="A18" s="124">
        <v>17</v>
      </c>
      <c r="B18" s="66">
        <f>+Vstup!B18</f>
        <v>0</v>
      </c>
      <c r="C18" s="5">
        <f>+Vstup!C18</f>
        <v>0</v>
      </c>
      <c r="D18" s="5">
        <f>+Vstup!D18</f>
        <v>0</v>
      </c>
      <c r="E18" s="127">
        <f>+Vstup!E18</f>
        <v>0</v>
      </c>
      <c r="F18" s="47" t="str">
        <f>+Vstup!$I$2</f>
        <v>MR BO 2010</v>
      </c>
      <c r="G18" s="119"/>
      <c r="H18" s="120">
        <f>+'17'!$D$14</f>
        <v>0</v>
      </c>
      <c r="I18" s="120" t="str">
        <f>+'17'!$G$14</f>
        <v>Nehodnocen</v>
      </c>
    </row>
    <row r="19" spans="1:9" ht="15">
      <c r="A19" s="124">
        <v>18</v>
      </c>
      <c r="B19" s="66">
        <f>+Vstup!B19</f>
        <v>0</v>
      </c>
      <c r="C19" s="5">
        <f>+Vstup!C19</f>
        <v>0</v>
      </c>
      <c r="D19" s="5">
        <f>+Vstup!D19</f>
        <v>0</v>
      </c>
      <c r="E19" s="127">
        <f>+Vstup!E19</f>
        <v>0</v>
      </c>
      <c r="F19" s="47" t="str">
        <f>+Vstup!$I$2</f>
        <v>MR BO 2010</v>
      </c>
      <c r="G19" s="119"/>
      <c r="H19" s="120">
        <f>+'18'!$D$14</f>
        <v>0</v>
      </c>
      <c r="I19" s="120" t="str">
        <f>+'18'!$G$14</f>
        <v>Nehodnocen</v>
      </c>
    </row>
    <row r="20" spans="1:9" ht="15">
      <c r="A20" s="124">
        <v>19</v>
      </c>
      <c r="B20" s="66">
        <f>+Vstup!B20</f>
        <v>0</v>
      </c>
      <c r="C20" s="5">
        <f>+Vstup!C20</f>
        <v>0</v>
      </c>
      <c r="D20" s="5">
        <f>+Vstup!D20</f>
        <v>0</v>
      </c>
      <c r="E20" s="127">
        <f>+Vstup!E20</f>
        <v>0</v>
      </c>
      <c r="F20" s="47" t="str">
        <f>+Vstup!$I$2</f>
        <v>MR BO 2010</v>
      </c>
      <c r="G20" s="119"/>
      <c r="H20" s="120">
        <f>+'19'!$D$14</f>
        <v>0</v>
      </c>
      <c r="I20" s="120" t="str">
        <f>+'19'!$G$14</f>
        <v>Nehodnocen</v>
      </c>
    </row>
    <row r="21" spans="1:9" ht="15">
      <c r="A21" s="124">
        <v>20</v>
      </c>
      <c r="B21" s="66">
        <f>+Vstup!B21</f>
        <v>0</v>
      </c>
      <c r="C21" s="5">
        <f>+Vstup!C21</f>
        <v>0</v>
      </c>
      <c r="D21" s="5">
        <f>+Vstup!D21</f>
        <v>0</v>
      </c>
      <c r="E21" s="127">
        <f>+Vstup!E21</f>
        <v>0</v>
      </c>
      <c r="F21" s="47" t="str">
        <f>+Vstup!$I$2</f>
        <v>MR BO 2010</v>
      </c>
      <c r="G21" s="119"/>
      <c r="H21" s="120">
        <f>+'20'!$D$14</f>
        <v>0</v>
      </c>
      <c r="I21" s="120" t="str">
        <f>+'20'!$G$14</f>
        <v>Nehodnocen</v>
      </c>
    </row>
    <row r="22" spans="1:9" ht="15">
      <c r="A22" s="124">
        <v>21</v>
      </c>
      <c r="B22" s="66">
        <f>+Vstup!B22</f>
        <v>0</v>
      </c>
      <c r="C22" s="5">
        <f>+Vstup!C22</f>
        <v>0</v>
      </c>
      <c r="D22" s="5">
        <f>+Vstup!D22</f>
        <v>0</v>
      </c>
      <c r="E22" s="127">
        <f>+Vstup!E22</f>
        <v>0</v>
      </c>
      <c r="F22" s="47" t="str">
        <f>+Vstup!$I$2</f>
        <v>MR BO 2010</v>
      </c>
      <c r="G22" s="119"/>
      <c r="H22" s="120">
        <f>+'21'!$D$14</f>
        <v>0</v>
      </c>
      <c r="I22" s="120" t="str">
        <f>+'21'!$G$14</f>
        <v>Nehodnocen</v>
      </c>
    </row>
    <row r="23" spans="1:9" ht="15">
      <c r="A23" s="124">
        <v>22</v>
      </c>
      <c r="B23" s="66">
        <f>+Vstup!B23</f>
        <v>0</v>
      </c>
      <c r="C23" s="5">
        <f>+Vstup!C23</f>
        <v>0</v>
      </c>
      <c r="D23" s="5">
        <f>+Vstup!D23</f>
        <v>0</v>
      </c>
      <c r="E23" s="127">
        <f>+Vstup!E23</f>
        <v>0</v>
      </c>
      <c r="F23" s="47" t="str">
        <f>+Vstup!$I$2</f>
        <v>MR BO 2010</v>
      </c>
      <c r="G23" s="119"/>
      <c r="H23" s="120">
        <f>+'22'!$D$14</f>
        <v>0</v>
      </c>
      <c r="I23" s="120" t="str">
        <f>+'22'!$G$14</f>
        <v>Nehodnocen</v>
      </c>
    </row>
    <row r="24" spans="1:9" ht="15">
      <c r="A24" s="124">
        <v>23</v>
      </c>
      <c r="B24" s="66">
        <f>+Vstup!B24</f>
        <v>0</v>
      </c>
      <c r="C24" s="5">
        <f>+Vstup!C24</f>
        <v>0</v>
      </c>
      <c r="D24" s="5">
        <f>+Vstup!D24</f>
        <v>0</v>
      </c>
      <c r="E24" s="127">
        <f>+Vstup!E24</f>
        <v>0</v>
      </c>
      <c r="F24" s="47" t="str">
        <f>+Vstup!$I$2</f>
        <v>MR BO 2010</v>
      </c>
      <c r="G24" s="119"/>
      <c r="H24" s="120">
        <f>+'23'!$D$14</f>
        <v>0</v>
      </c>
      <c r="I24" s="120" t="str">
        <f>+'23'!$G$14</f>
        <v>Nehodnocen</v>
      </c>
    </row>
    <row r="25" spans="1:9" ht="15">
      <c r="A25" s="124">
        <v>24</v>
      </c>
      <c r="B25" s="66">
        <f>+Vstup!B25</f>
        <v>0</v>
      </c>
      <c r="C25" s="5">
        <f>+Vstup!C25</f>
        <v>0</v>
      </c>
      <c r="D25" s="5">
        <f>+Vstup!D25</f>
        <v>0</v>
      </c>
      <c r="E25" s="127">
        <f>+Vstup!E25</f>
        <v>0</v>
      </c>
      <c r="F25" s="47" t="str">
        <f>+Vstup!$I$2</f>
        <v>MR BO 2010</v>
      </c>
      <c r="G25" s="119"/>
      <c r="H25" s="120">
        <f>+'24'!$D$14</f>
        <v>0</v>
      </c>
      <c r="I25" s="120" t="str">
        <f>+'24'!$G$14</f>
        <v>Nehodnocen</v>
      </c>
    </row>
    <row r="26" spans="1:9" ht="15">
      <c r="A26" s="124">
        <v>25</v>
      </c>
      <c r="B26" s="66">
        <f>+Vstup!B26</f>
        <v>0</v>
      </c>
      <c r="C26" s="4">
        <f>+Vstup!C26</f>
        <v>0</v>
      </c>
      <c r="D26" s="4">
        <f>+Vstup!D26</f>
        <v>0</v>
      </c>
      <c r="E26" s="126">
        <f>+Vstup!E26</f>
        <v>0</v>
      </c>
      <c r="F26" s="47" t="str">
        <f>+Vstup!$I$2</f>
        <v>MR BO 2010</v>
      </c>
      <c r="G26" s="117"/>
      <c r="H26" s="121">
        <f>+'25'!$D$14</f>
        <v>0</v>
      </c>
      <c r="I26" s="121" t="str">
        <f>+'25'!$G$14</f>
        <v>Nehodnocen</v>
      </c>
    </row>
    <row r="27" spans="1:9" ht="15">
      <c r="A27" s="124">
        <v>26</v>
      </c>
      <c r="B27" s="66">
        <f>+Vstup!B27</f>
        <v>0</v>
      </c>
      <c r="C27" s="5">
        <f>+Vstup!C27</f>
        <v>0</v>
      </c>
      <c r="D27" s="5">
        <f>+Vstup!D27</f>
        <v>0</v>
      </c>
      <c r="E27" s="127">
        <f>+Vstup!E27</f>
        <v>0</v>
      </c>
      <c r="F27" s="47" t="str">
        <f>+Vstup!$I$2</f>
        <v>MR BO 2010</v>
      </c>
      <c r="G27" s="119"/>
      <c r="H27" s="120">
        <f>+'26'!$D$14</f>
        <v>0</v>
      </c>
      <c r="I27" s="120" t="str">
        <f>+'26'!$G$14</f>
        <v>Nehodnocen</v>
      </c>
    </row>
    <row r="28" spans="1:9" ht="15">
      <c r="A28" s="124">
        <v>27</v>
      </c>
      <c r="B28" s="66">
        <f>+Vstup!B28</f>
        <v>0</v>
      </c>
      <c r="C28" s="5">
        <f>+Vstup!C28</f>
        <v>0</v>
      </c>
      <c r="D28" s="5">
        <f>+Vstup!D28</f>
        <v>0</v>
      </c>
      <c r="E28" s="127">
        <f>+Vstup!E28</f>
        <v>0</v>
      </c>
      <c r="F28" s="47" t="str">
        <f>+Vstup!$I$2</f>
        <v>MR BO 2010</v>
      </c>
      <c r="G28" s="119"/>
      <c r="H28" s="120">
        <f>+'27'!$D$14</f>
        <v>0</v>
      </c>
      <c r="I28" s="120" t="str">
        <f>+'27'!$G$14</f>
        <v>Nehodnocen</v>
      </c>
    </row>
    <row r="29" spans="1:9" ht="15">
      <c r="A29" s="124">
        <v>28</v>
      </c>
      <c r="B29" s="66">
        <f>+Vstup!B29</f>
        <v>0</v>
      </c>
      <c r="C29" s="5">
        <f>+Vstup!C29</f>
        <v>0</v>
      </c>
      <c r="D29" s="5">
        <f>+Vstup!D29</f>
        <v>0</v>
      </c>
      <c r="E29" s="127">
        <f>+Vstup!E29</f>
        <v>0</v>
      </c>
      <c r="F29" s="47" t="str">
        <f>+Vstup!$I$2</f>
        <v>MR BO 2010</v>
      </c>
      <c r="G29" s="119"/>
      <c r="H29" s="120">
        <f>+'28'!$D$14</f>
        <v>0</v>
      </c>
      <c r="I29" s="120" t="str">
        <f>+'28'!$G$14</f>
        <v>Nehodnocen</v>
      </c>
    </row>
    <row r="30" spans="1:9" ht="15">
      <c r="A30" s="124">
        <v>29</v>
      </c>
      <c r="B30" s="66">
        <f>+Vstup!B30</f>
        <v>0</v>
      </c>
      <c r="C30" s="5">
        <f>+Vstup!C30</f>
        <v>0</v>
      </c>
      <c r="D30" s="5">
        <f>+Vstup!D30</f>
        <v>0</v>
      </c>
      <c r="E30" s="127">
        <f>+Vstup!E30</f>
        <v>0</v>
      </c>
      <c r="F30" s="47" t="str">
        <f>+Vstup!$I$2</f>
        <v>MR BO 2010</v>
      </c>
      <c r="G30" s="119"/>
      <c r="H30" s="120">
        <f>+'29'!$D$14</f>
        <v>0</v>
      </c>
      <c r="I30" s="120" t="str">
        <f>+'29'!$G$14</f>
        <v>Nehodnocen</v>
      </c>
    </row>
    <row r="31" spans="1:9" ht="15">
      <c r="A31" s="124">
        <v>30</v>
      </c>
      <c r="B31" s="66">
        <f>+Vstup!B31</f>
        <v>0</v>
      </c>
      <c r="C31" s="5">
        <f>+Vstup!C31</f>
        <v>0</v>
      </c>
      <c r="D31" s="5">
        <f>+Vstup!D31</f>
        <v>0</v>
      </c>
      <c r="E31" s="127">
        <f>+Vstup!E31</f>
        <v>0</v>
      </c>
      <c r="F31" s="47" t="str">
        <f>+Vstup!$I$2</f>
        <v>MR BO 2010</v>
      </c>
      <c r="G31" s="119"/>
      <c r="H31" s="120">
        <f>+'30'!$D$14</f>
        <v>0</v>
      </c>
      <c r="I31" s="120" t="str">
        <f>+'30'!$G$14</f>
        <v>Nehodnocen</v>
      </c>
    </row>
    <row r="32" spans="1:9" ht="15">
      <c r="A32" s="124">
        <v>31</v>
      </c>
      <c r="B32" s="66">
        <f>+Vstup!B32</f>
        <v>0</v>
      </c>
      <c r="C32" s="5">
        <f>+Vstup!C32</f>
        <v>0</v>
      </c>
      <c r="D32" s="5">
        <f>+Vstup!D32</f>
        <v>0</v>
      </c>
      <c r="E32" s="127">
        <f>+Vstup!E32</f>
        <v>0</v>
      </c>
      <c r="F32" s="47" t="str">
        <f>+Vstup!$I$2</f>
        <v>MR BO 2010</v>
      </c>
      <c r="G32" s="119"/>
      <c r="H32" s="120">
        <f>+'31'!$D$14</f>
        <v>0</v>
      </c>
      <c r="I32" s="120" t="str">
        <f>+'31'!$G$14</f>
        <v>Nehodnocen</v>
      </c>
    </row>
    <row r="33" spans="1:9" ht="15">
      <c r="A33" s="124">
        <v>32</v>
      </c>
      <c r="B33" s="66">
        <f>+Vstup!B33</f>
        <v>0</v>
      </c>
      <c r="C33" s="5">
        <f>+Vstup!C33</f>
        <v>0</v>
      </c>
      <c r="D33" s="5">
        <f>+Vstup!D33</f>
        <v>0</v>
      </c>
      <c r="E33" s="127">
        <f>+Vstup!E33</f>
        <v>0</v>
      </c>
      <c r="F33" s="47" t="str">
        <f>+Vstup!$I$2</f>
        <v>MR BO 2010</v>
      </c>
      <c r="G33" s="119"/>
      <c r="H33" s="120">
        <f>+'32'!$D$14</f>
        <v>0</v>
      </c>
      <c r="I33" s="120" t="str">
        <f>+'32'!$G$14</f>
        <v>Nehodnocen</v>
      </c>
    </row>
    <row r="34" spans="1:9" ht="15">
      <c r="A34" s="124">
        <v>33</v>
      </c>
      <c r="B34" s="66">
        <f>+Vstup!B34</f>
        <v>0</v>
      </c>
      <c r="C34" s="5">
        <f>+Vstup!C34</f>
        <v>0</v>
      </c>
      <c r="D34" s="5">
        <f>+Vstup!D34</f>
        <v>0</v>
      </c>
      <c r="E34" s="127">
        <f>+Vstup!E34</f>
        <v>0</v>
      </c>
      <c r="F34" s="47" t="str">
        <f>+Vstup!$I$2</f>
        <v>MR BO 2010</v>
      </c>
      <c r="G34" s="119"/>
      <c r="H34" s="120">
        <f>+'33'!$D$14</f>
        <v>0</v>
      </c>
      <c r="I34" s="120" t="str">
        <f>+'33'!$G$14</f>
        <v>Nehodnocen</v>
      </c>
    </row>
    <row r="35" spans="1:9" ht="15">
      <c r="A35" s="124">
        <v>34</v>
      </c>
      <c r="B35" s="66">
        <f>+Vstup!B35</f>
        <v>0</v>
      </c>
      <c r="C35" s="5">
        <f>+Vstup!C35</f>
        <v>0</v>
      </c>
      <c r="D35" s="5">
        <f>+Vstup!D35</f>
        <v>0</v>
      </c>
      <c r="E35" s="127">
        <f>+Vstup!E35</f>
        <v>0</v>
      </c>
      <c r="F35" s="47" t="str">
        <f>+Vstup!$I$2</f>
        <v>MR BO 2010</v>
      </c>
      <c r="G35" s="119"/>
      <c r="H35" s="120">
        <f>+'34'!$D$14</f>
        <v>0</v>
      </c>
      <c r="I35" s="120" t="str">
        <f>+'34'!$G$14</f>
        <v>Nehodnocen</v>
      </c>
    </row>
    <row r="36" spans="1:9" ht="15">
      <c r="A36" s="124">
        <v>35</v>
      </c>
      <c r="B36" s="66">
        <f>+Vstup!B36</f>
        <v>0</v>
      </c>
      <c r="C36" s="5">
        <f>+Vstup!C36</f>
        <v>0</v>
      </c>
      <c r="D36" s="5">
        <f>+Vstup!D36</f>
        <v>0</v>
      </c>
      <c r="E36" s="127">
        <f>+Vstup!E36</f>
        <v>0</v>
      </c>
      <c r="F36" s="47" t="str">
        <f>+Vstup!$I$2</f>
        <v>MR BO 2010</v>
      </c>
      <c r="G36" s="119"/>
      <c r="H36" s="120">
        <f>+'35'!$D$14</f>
        <v>0</v>
      </c>
      <c r="I36" s="120" t="str">
        <f>+'35'!$G$14</f>
        <v>Nehodnocen</v>
      </c>
    </row>
    <row r="37" spans="1:9" ht="15">
      <c r="A37" s="124">
        <v>36</v>
      </c>
      <c r="B37" s="66">
        <f>+Vstup!B37</f>
        <v>0</v>
      </c>
      <c r="C37" s="5">
        <f>+Vstup!C37</f>
        <v>0</v>
      </c>
      <c r="D37" s="5">
        <f>+Vstup!D37</f>
        <v>0</v>
      </c>
      <c r="E37" s="127">
        <f>+Vstup!E37</f>
        <v>0</v>
      </c>
      <c r="F37" s="47" t="str">
        <f>+Vstup!$I$2</f>
        <v>MR BO 2010</v>
      </c>
      <c r="G37" s="119"/>
      <c r="H37" s="120">
        <f>+'36'!$D$14</f>
        <v>0</v>
      </c>
      <c r="I37" s="120" t="str">
        <f>+'36'!$G$14</f>
        <v>Nehodnocen</v>
      </c>
    </row>
    <row r="38" spans="1:9" ht="15">
      <c r="A38" s="124">
        <v>37</v>
      </c>
      <c r="B38" s="66">
        <f>+Vstup!B38</f>
        <v>0</v>
      </c>
      <c r="C38" s="5">
        <f>+Vstup!C38</f>
        <v>0</v>
      </c>
      <c r="D38" s="5">
        <f>+Vstup!D38</f>
        <v>0</v>
      </c>
      <c r="E38" s="127">
        <f>+Vstup!E38</f>
        <v>0</v>
      </c>
      <c r="F38" s="47" t="str">
        <f>+Vstup!$I$2</f>
        <v>MR BO 2010</v>
      </c>
      <c r="G38" s="119"/>
      <c r="H38" s="120">
        <f>+'37'!$D$14</f>
        <v>0</v>
      </c>
      <c r="I38" s="120" t="str">
        <f>+'37'!$G$14</f>
        <v>Nehodnocen</v>
      </c>
    </row>
    <row r="39" spans="1:9" ht="15">
      <c r="A39" s="124">
        <v>38</v>
      </c>
      <c r="B39" s="66">
        <f>+Vstup!B39</f>
        <v>0</v>
      </c>
      <c r="C39" s="5">
        <f>+Vstup!C39</f>
        <v>0</v>
      </c>
      <c r="D39" s="5">
        <f>+Vstup!D39</f>
        <v>0</v>
      </c>
      <c r="E39" s="127">
        <f>+Vstup!E39</f>
        <v>0</v>
      </c>
      <c r="F39" s="47" t="str">
        <f>+Vstup!$I$2</f>
        <v>MR BO 2010</v>
      </c>
      <c r="G39" s="119"/>
      <c r="H39" s="120">
        <f>+'38'!$D$14</f>
        <v>0</v>
      </c>
      <c r="I39" s="120" t="str">
        <f>+'38'!$G$14</f>
        <v>Nehodnocen</v>
      </c>
    </row>
    <row r="40" spans="1:9" ht="15">
      <c r="A40" s="124">
        <v>39</v>
      </c>
      <c r="B40" s="66">
        <f>+Vstup!B40</f>
        <v>0</v>
      </c>
      <c r="C40" s="5">
        <f>+Vstup!C40</f>
        <v>0</v>
      </c>
      <c r="D40" s="5">
        <f>+Vstup!D40</f>
        <v>0</v>
      </c>
      <c r="E40" s="127">
        <f>+Vstup!E40</f>
        <v>0</v>
      </c>
      <c r="F40" s="47" t="str">
        <f>+Vstup!$I$2</f>
        <v>MR BO 2010</v>
      </c>
      <c r="G40" s="119"/>
      <c r="H40" s="120">
        <f>+'39'!$D$14</f>
        <v>0</v>
      </c>
      <c r="I40" s="120" t="str">
        <f>+'39'!$G$14</f>
        <v>Nehodnocen</v>
      </c>
    </row>
    <row r="41" spans="1:9" ht="15">
      <c r="A41" s="124">
        <v>40</v>
      </c>
      <c r="B41" s="66">
        <f>+Vstup!B41</f>
        <v>0</v>
      </c>
      <c r="C41" s="5">
        <f>+Vstup!C41</f>
        <v>0</v>
      </c>
      <c r="D41" s="5">
        <f>+Vstup!D41</f>
        <v>0</v>
      </c>
      <c r="E41" s="127">
        <f>+Vstup!E41</f>
        <v>0</v>
      </c>
      <c r="F41" s="47" t="str">
        <f>+Vstup!$I$2</f>
        <v>MR BO 2010</v>
      </c>
      <c r="G41" s="119"/>
      <c r="H41" s="120">
        <f>+'40'!$D$14</f>
        <v>0</v>
      </c>
      <c r="I41" s="120" t="str">
        <f>+'40'!$G$14</f>
        <v>Nehodnocen</v>
      </c>
    </row>
    <row r="42" spans="1:9" ht="15">
      <c r="A42" s="124">
        <v>41</v>
      </c>
      <c r="B42" s="66">
        <f>+Vstup!B42</f>
        <v>0</v>
      </c>
      <c r="C42" s="5">
        <f>+Vstup!C42</f>
        <v>0</v>
      </c>
      <c r="D42" s="5">
        <f>+Vstup!D42</f>
        <v>0</v>
      </c>
      <c r="E42" s="127">
        <f>+Vstup!E42</f>
        <v>0</v>
      </c>
      <c r="F42" s="47" t="str">
        <f>+Vstup!$I$2</f>
        <v>MR BO 2010</v>
      </c>
      <c r="G42" s="119"/>
      <c r="H42" s="120">
        <f>+'41'!$D$14</f>
        <v>0</v>
      </c>
      <c r="I42" s="120" t="str">
        <f>+'41'!$G$14</f>
        <v>Nehodnocen</v>
      </c>
    </row>
    <row r="43" spans="1:9" ht="15">
      <c r="A43" s="124">
        <v>42</v>
      </c>
      <c r="B43" s="66">
        <f>+Vstup!B43</f>
        <v>0</v>
      </c>
      <c r="C43" s="5">
        <f>+Vstup!C43</f>
        <v>0</v>
      </c>
      <c r="D43" s="5">
        <f>+Vstup!D43</f>
        <v>0</v>
      </c>
      <c r="E43" s="127">
        <f>+Vstup!E43</f>
        <v>0</v>
      </c>
      <c r="F43" s="47" t="str">
        <f>+Vstup!$I$2</f>
        <v>MR BO 2010</v>
      </c>
      <c r="G43" s="119"/>
      <c r="H43" s="120">
        <f>+'42'!$D$14</f>
        <v>0</v>
      </c>
      <c r="I43" s="120" t="str">
        <f>+'42'!$G$14</f>
        <v>Nehodnocen</v>
      </c>
    </row>
    <row r="44" spans="1:9" ht="15">
      <c r="A44" s="124">
        <v>43</v>
      </c>
      <c r="B44" s="66">
        <f>+Vstup!B44</f>
        <v>0</v>
      </c>
      <c r="C44" s="5">
        <f>+Vstup!C44</f>
        <v>0</v>
      </c>
      <c r="D44" s="5">
        <f>+Vstup!D44</f>
        <v>0</v>
      </c>
      <c r="E44" s="127">
        <f>+Vstup!E44</f>
        <v>0</v>
      </c>
      <c r="F44" s="47" t="str">
        <f>+Vstup!$I$2</f>
        <v>MR BO 2010</v>
      </c>
      <c r="G44" s="119"/>
      <c r="H44" s="120">
        <f>+'43'!$D$14</f>
        <v>0</v>
      </c>
      <c r="I44" s="120" t="str">
        <f>+'43'!$G$14</f>
        <v>Nehodnocen</v>
      </c>
    </row>
    <row r="45" spans="1:9" ht="15">
      <c r="A45" s="124">
        <v>44</v>
      </c>
      <c r="B45" s="66">
        <f>+Vstup!B45</f>
        <v>0</v>
      </c>
      <c r="C45" s="5">
        <f>+Vstup!C45</f>
        <v>0</v>
      </c>
      <c r="D45" s="5">
        <f>+Vstup!D45</f>
        <v>0</v>
      </c>
      <c r="E45" s="127">
        <f>+Vstup!E45</f>
        <v>0</v>
      </c>
      <c r="F45" s="47" t="str">
        <f>+Vstup!$I$2</f>
        <v>MR BO 2010</v>
      </c>
      <c r="G45" s="119"/>
      <c r="H45" s="120">
        <f>+'44'!$D$14</f>
        <v>0</v>
      </c>
      <c r="I45" s="120" t="str">
        <f>+'44'!$G$14</f>
        <v>Nehodnocen</v>
      </c>
    </row>
    <row r="46" spans="1:9" ht="15">
      <c r="A46" s="124">
        <v>45</v>
      </c>
      <c r="B46" s="66">
        <f>+Vstup!B46</f>
        <v>0</v>
      </c>
      <c r="C46" s="5">
        <f>+Vstup!C46</f>
        <v>0</v>
      </c>
      <c r="D46" s="5">
        <f>+Vstup!D46</f>
        <v>0</v>
      </c>
      <c r="E46" s="127">
        <f>+Vstup!E46</f>
        <v>0</v>
      </c>
      <c r="F46" s="47" t="str">
        <f>+Vstup!$I$2</f>
        <v>MR BO 2010</v>
      </c>
      <c r="G46" s="119"/>
      <c r="H46" s="120">
        <f>+'45'!$D$14</f>
        <v>0</v>
      </c>
      <c r="I46" s="120" t="str">
        <f>+'45'!$G$14</f>
        <v>Nehodnocen</v>
      </c>
    </row>
    <row r="47" spans="1:9" ht="15">
      <c r="A47" s="124">
        <v>46</v>
      </c>
      <c r="B47" s="66">
        <f>+Vstup!B47</f>
        <v>0</v>
      </c>
      <c r="C47" s="5">
        <f>+Vstup!C47</f>
        <v>0</v>
      </c>
      <c r="D47" s="5">
        <f>+Vstup!D47</f>
        <v>0</v>
      </c>
      <c r="E47" s="127">
        <f>+Vstup!E47</f>
        <v>0</v>
      </c>
      <c r="F47" s="47" t="str">
        <f>+Vstup!$I$2</f>
        <v>MR BO 2010</v>
      </c>
      <c r="G47" s="119"/>
      <c r="H47" s="120">
        <f>+'46'!$D$14</f>
        <v>0</v>
      </c>
      <c r="I47" s="120" t="str">
        <f>+'46'!$G$14</f>
        <v>Nehodnocen</v>
      </c>
    </row>
    <row r="48" spans="1:9" ht="15">
      <c r="A48" s="124">
        <v>47</v>
      </c>
      <c r="B48" s="66">
        <f>+Vstup!B48</f>
        <v>0</v>
      </c>
      <c r="C48" s="5">
        <f>+Vstup!C48</f>
        <v>0</v>
      </c>
      <c r="D48" s="5">
        <f>+Vstup!D48</f>
        <v>0</v>
      </c>
      <c r="E48" s="127">
        <f>+Vstup!E48</f>
        <v>0</v>
      </c>
      <c r="F48" s="47" t="str">
        <f>+Vstup!$I$2</f>
        <v>MR BO 2010</v>
      </c>
      <c r="G48" s="119"/>
      <c r="H48" s="120">
        <f>+'47'!$D$14</f>
        <v>0</v>
      </c>
      <c r="I48" s="120" t="str">
        <f>+'47'!$G$14</f>
        <v>Nehodnocen</v>
      </c>
    </row>
    <row r="49" spans="1:9" ht="15">
      <c r="A49" s="124">
        <v>48</v>
      </c>
      <c r="B49" s="66">
        <f>+Vstup!B49</f>
        <v>0</v>
      </c>
      <c r="C49" s="5">
        <f>+Vstup!C49</f>
        <v>0</v>
      </c>
      <c r="D49" s="5">
        <f>+Vstup!D49</f>
        <v>0</v>
      </c>
      <c r="E49" s="127">
        <f>+Vstup!E49</f>
        <v>0</v>
      </c>
      <c r="F49" s="47" t="str">
        <f>+Vstup!$I$2</f>
        <v>MR BO 2010</v>
      </c>
      <c r="G49" s="119"/>
      <c r="H49" s="120">
        <f>+'48'!$D$14</f>
        <v>0</v>
      </c>
      <c r="I49" s="120" t="str">
        <f>+'48'!$G$14</f>
        <v>Nehodnocen</v>
      </c>
    </row>
    <row r="50" spans="1:9" ht="15">
      <c r="A50" s="124">
        <v>49</v>
      </c>
      <c r="B50" s="66">
        <f>+Vstup!B50</f>
        <v>0</v>
      </c>
      <c r="C50" s="5">
        <f>+Vstup!C50</f>
        <v>0</v>
      </c>
      <c r="D50" s="5">
        <f>+Vstup!D50</f>
        <v>0</v>
      </c>
      <c r="E50" s="127">
        <f>+Vstup!E50</f>
        <v>0</v>
      </c>
      <c r="F50" s="47" t="str">
        <f>+Vstup!$I$2</f>
        <v>MR BO 2010</v>
      </c>
      <c r="G50" s="119"/>
      <c r="H50" s="120">
        <f>+'49'!$D$14</f>
        <v>0</v>
      </c>
      <c r="I50" s="120" t="str">
        <f>+'49'!$G$14</f>
        <v>Nehodnocen</v>
      </c>
    </row>
    <row r="51" spans="1:9" ht="15.75" thickBot="1">
      <c r="A51" s="125">
        <v>50</v>
      </c>
      <c r="B51" s="67">
        <f>+Vstup!B51</f>
        <v>0</v>
      </c>
      <c r="C51" s="44">
        <f>+Vstup!C51</f>
        <v>0</v>
      </c>
      <c r="D51" s="44">
        <f>+Vstup!D51</f>
        <v>0</v>
      </c>
      <c r="E51" s="128">
        <f>+Vstup!E51</f>
        <v>0</v>
      </c>
      <c r="F51" s="69" t="str">
        <f>+Vstup!$I$2</f>
        <v>MR BO 2010</v>
      </c>
      <c r="G51" s="122"/>
      <c r="H51" s="123">
        <f>+'50'!$D$14</f>
        <v>0</v>
      </c>
      <c r="I51" s="123" t="str">
        <f>+'50'!$G$14</f>
        <v>Nehodnocen</v>
      </c>
    </row>
    <row r="52" ht="13.5" thickTop="1"/>
  </sheetData>
  <sheetProtection password="CA6F" sheet="1"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7" r:id="rId1"/>
  <headerFooter alignWithMargins="0">
    <oddHeader xml:space="preserve">&amp;C&amp;"Arial,Tučné"&amp;26Výsledková listina OBEDIENCE CZ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>
        <f>+Vstup!B19</f>
        <v>0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>
        <f>+Vstup!C19</f>
        <v>0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>
        <f>+Vstup!D19</f>
        <v>0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>
        <f>+Vstup!E19</f>
        <v>0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0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0</v>
      </c>
      <c r="F17" s="1">
        <v>2</v>
      </c>
      <c r="G17" s="61">
        <f aca="true" t="shared" si="0" ref="G17:G25">(H17*F17)</f>
        <v>0</v>
      </c>
      <c r="H17" s="38">
        <f aca="true" t="shared" si="1" ref="H17:H25">IF(D17=0,E17*2,D17+E17)/2</f>
        <v>0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0</v>
      </c>
      <c r="F18" s="1">
        <v>3</v>
      </c>
      <c r="G18" s="61">
        <f t="shared" si="0"/>
        <v>0</v>
      </c>
      <c r="H18" s="38">
        <f t="shared" si="1"/>
        <v>0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0</v>
      </c>
      <c r="F20" s="1">
        <v>4</v>
      </c>
      <c r="G20" s="61">
        <f t="shared" si="0"/>
        <v>0</v>
      </c>
      <c r="H20" s="38">
        <f t="shared" si="1"/>
        <v>0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0</v>
      </c>
      <c r="F23" s="1">
        <v>3</v>
      </c>
      <c r="G23" s="61">
        <f t="shared" si="0"/>
        <v>0</v>
      </c>
      <c r="H23" s="38">
        <f t="shared" si="1"/>
        <v>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0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 objects="1" scenarios="1"/>
  <mergeCells count="1">
    <mergeCell ref="D10:D12"/>
  </mergeCells>
  <printOptions/>
  <pageMargins left="0.75" right="0.75" top="1" bottom="0.76" header="0.4921259845" footer="0.4921259845"/>
  <pageSetup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>
        <f>+Vstup!B20</f>
        <v>0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>
        <f>+Vstup!C20</f>
        <v>0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>
        <f>+Vstup!D20</f>
        <v>0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>
        <f>+Vstup!E20</f>
        <v>0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0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0</v>
      </c>
      <c r="F17" s="1">
        <v>2</v>
      </c>
      <c r="G17" s="61">
        <f aca="true" t="shared" si="0" ref="G17:G25">(H17*F17)</f>
        <v>0</v>
      </c>
      <c r="H17" s="38">
        <f aca="true" t="shared" si="1" ref="H17:H25">IF(D17=0,E17*2,D17+E17)/2</f>
        <v>0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0</v>
      </c>
      <c r="F18" s="1">
        <v>3</v>
      </c>
      <c r="G18" s="61">
        <f t="shared" si="0"/>
        <v>0</v>
      </c>
      <c r="H18" s="38">
        <f t="shared" si="1"/>
        <v>0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0</v>
      </c>
      <c r="F20" s="1">
        <v>4</v>
      </c>
      <c r="G20" s="61">
        <f t="shared" si="0"/>
        <v>0</v>
      </c>
      <c r="H20" s="38">
        <f t="shared" si="1"/>
        <v>0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0</v>
      </c>
      <c r="F23" s="1">
        <v>3</v>
      </c>
      <c r="G23" s="61">
        <f t="shared" si="0"/>
        <v>0</v>
      </c>
      <c r="H23" s="38">
        <f t="shared" si="1"/>
        <v>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0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 objects="1" scenarios="1"/>
  <mergeCells count="1">
    <mergeCell ref="D10:D12"/>
  </mergeCells>
  <printOptions/>
  <pageMargins left="0.75" right="0.75" top="1" bottom="0.78" header="0.4921259845" footer="0.4921259845"/>
  <pageSetup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>
        <f>+Vstup!B21</f>
        <v>0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>
        <f>+Vstup!C21</f>
        <v>0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>
        <f>+Vstup!D21</f>
        <v>0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>
        <f>+Vstup!E21</f>
        <v>0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0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0</v>
      </c>
      <c r="F17" s="1">
        <v>2</v>
      </c>
      <c r="G17" s="61">
        <f aca="true" t="shared" si="0" ref="G17:G25">(H17*F17)</f>
        <v>0</v>
      </c>
      <c r="H17" s="38">
        <f aca="true" t="shared" si="1" ref="H17:H25">IF(D17=0,E17*2,D17+E17)/2</f>
        <v>0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0</v>
      </c>
      <c r="F18" s="1">
        <v>3</v>
      </c>
      <c r="G18" s="61">
        <f t="shared" si="0"/>
        <v>0</v>
      </c>
      <c r="H18" s="38">
        <f t="shared" si="1"/>
        <v>0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0</v>
      </c>
      <c r="F20" s="1">
        <v>4</v>
      </c>
      <c r="G20" s="61">
        <f t="shared" si="0"/>
        <v>0</v>
      </c>
      <c r="H20" s="38">
        <f t="shared" si="1"/>
        <v>0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0</v>
      </c>
      <c r="F23" s="1">
        <v>3</v>
      </c>
      <c r="G23" s="61">
        <f t="shared" si="0"/>
        <v>0</v>
      </c>
      <c r="H23" s="38">
        <f t="shared" si="1"/>
        <v>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0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 objects="1" scenarios="1"/>
  <mergeCells count="1">
    <mergeCell ref="D10:D12"/>
  </mergeCells>
  <printOptions/>
  <pageMargins left="0.75" right="0.75" top="1" bottom="0.72" header="0.4921259845" footer="0.4921259845"/>
  <pageSetup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>
        <f>+Vstup!B22</f>
        <v>0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>
        <f>+Vstup!C22</f>
        <v>0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>
        <f>+Vstup!D22</f>
        <v>0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>
        <f>+Vstup!E22</f>
        <v>0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0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0</v>
      </c>
      <c r="F17" s="1">
        <v>2</v>
      </c>
      <c r="G17" s="61">
        <f aca="true" t="shared" si="0" ref="G17:G25">(H17*F17)</f>
        <v>0</v>
      </c>
      <c r="H17" s="38">
        <f aca="true" t="shared" si="1" ref="H17:H25">IF(D17=0,E17*2,D17+E17)/2</f>
        <v>0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0</v>
      </c>
      <c r="F18" s="1">
        <v>3</v>
      </c>
      <c r="G18" s="61">
        <f t="shared" si="0"/>
        <v>0</v>
      </c>
      <c r="H18" s="38">
        <f t="shared" si="1"/>
        <v>0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0</v>
      </c>
      <c r="F20" s="1">
        <v>4</v>
      </c>
      <c r="G20" s="61">
        <f t="shared" si="0"/>
        <v>0</v>
      </c>
      <c r="H20" s="38">
        <f t="shared" si="1"/>
        <v>0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0</v>
      </c>
      <c r="F23" s="1">
        <v>3</v>
      </c>
      <c r="G23" s="61">
        <f t="shared" si="0"/>
        <v>0</v>
      </c>
      <c r="H23" s="38">
        <f t="shared" si="1"/>
        <v>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0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 objects="1" scenarios="1"/>
  <mergeCells count="1">
    <mergeCell ref="D10:D12"/>
  </mergeCells>
  <printOptions/>
  <pageMargins left="0.75" right="0.75" top="1" bottom="0.78" header="0.4921259845" footer="0.4921259845"/>
  <pageSetup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D14" sqref="D1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>
        <f>+Vstup!B23</f>
        <v>0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>
        <f>+Vstup!C23</f>
        <v>0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>
        <f>+Vstup!D23</f>
        <v>0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>
        <f>+Vstup!E23</f>
        <v>0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0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0</v>
      </c>
      <c r="F17" s="1">
        <v>2</v>
      </c>
      <c r="G17" s="61">
        <f aca="true" t="shared" si="0" ref="G17:G25">(H17*F17)</f>
        <v>0</v>
      </c>
      <c r="H17" s="38">
        <f aca="true" t="shared" si="1" ref="H17:H25">IF(D17=0,E17*2,D17+E17)/2</f>
        <v>0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0</v>
      </c>
      <c r="F18" s="1">
        <v>3</v>
      </c>
      <c r="G18" s="61">
        <f t="shared" si="0"/>
        <v>0</v>
      </c>
      <c r="H18" s="38">
        <f t="shared" si="1"/>
        <v>0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0</v>
      </c>
      <c r="F20" s="1">
        <v>4</v>
      </c>
      <c r="G20" s="61">
        <f t="shared" si="0"/>
        <v>0</v>
      </c>
      <c r="H20" s="38">
        <f t="shared" si="1"/>
        <v>0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0</v>
      </c>
      <c r="F23" s="1">
        <v>3</v>
      </c>
      <c r="G23" s="61">
        <f t="shared" si="0"/>
        <v>0</v>
      </c>
      <c r="H23" s="38">
        <f t="shared" si="1"/>
        <v>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0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 objects="1" scenarios="1"/>
  <mergeCells count="1">
    <mergeCell ref="D10:D12"/>
  </mergeCells>
  <printOptions/>
  <pageMargins left="0.75" right="0.75" top="1" bottom="0.8" header="0.4921259845" footer="0.4921259845"/>
  <pageSetup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>
        <f>+Vstup!B24</f>
        <v>0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>
        <f>+Vstup!C24</f>
        <v>0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>
        <f>+Vstup!D24</f>
        <v>0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>
        <f>+Vstup!E24</f>
        <v>0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0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0</v>
      </c>
      <c r="F17" s="1">
        <v>2</v>
      </c>
      <c r="G17" s="61">
        <f aca="true" t="shared" si="0" ref="G17:G25">(H17*F17)</f>
        <v>0</v>
      </c>
      <c r="H17" s="38">
        <f aca="true" t="shared" si="1" ref="H17:H25">IF(D17=0,E17*2,D17+E17)/2</f>
        <v>0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0</v>
      </c>
      <c r="F18" s="1">
        <v>3</v>
      </c>
      <c r="G18" s="61">
        <f t="shared" si="0"/>
        <v>0</v>
      </c>
      <c r="H18" s="38">
        <f t="shared" si="1"/>
        <v>0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0</v>
      </c>
      <c r="F20" s="1">
        <v>4</v>
      </c>
      <c r="G20" s="61">
        <f t="shared" si="0"/>
        <v>0</v>
      </c>
      <c r="H20" s="38">
        <f t="shared" si="1"/>
        <v>0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0</v>
      </c>
      <c r="F23" s="1">
        <v>3</v>
      </c>
      <c r="G23" s="61">
        <f t="shared" si="0"/>
        <v>0</v>
      </c>
      <c r="H23" s="38">
        <f t="shared" si="1"/>
        <v>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0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 objects="1" scenarios="1"/>
  <mergeCells count="1">
    <mergeCell ref="D10:D12"/>
  </mergeCells>
  <printOptions/>
  <pageMargins left="0.75" right="0.75" top="1" bottom="0.78" header="0.4921259845" footer="0.4921259845"/>
  <pageSetup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>
        <f>+Vstup!B25</f>
        <v>0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>
        <f>+Vstup!C25</f>
        <v>0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>
        <f>+Vstup!D25</f>
        <v>0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>
        <f>+Vstup!E25</f>
        <v>0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0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0</v>
      </c>
      <c r="F17" s="1">
        <v>2</v>
      </c>
      <c r="G17" s="61">
        <f aca="true" t="shared" si="0" ref="G17:G25">(H17*F17)</f>
        <v>0</v>
      </c>
      <c r="H17" s="38">
        <f aca="true" t="shared" si="1" ref="H17:H25">IF(D17=0,E17*2,D17+E17)/2</f>
        <v>0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0</v>
      </c>
      <c r="F18" s="1">
        <v>3</v>
      </c>
      <c r="G18" s="61">
        <f t="shared" si="0"/>
        <v>0</v>
      </c>
      <c r="H18" s="38">
        <f t="shared" si="1"/>
        <v>0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0</v>
      </c>
      <c r="F20" s="1">
        <v>4</v>
      </c>
      <c r="G20" s="61">
        <f t="shared" si="0"/>
        <v>0</v>
      </c>
      <c r="H20" s="38">
        <f t="shared" si="1"/>
        <v>0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0</v>
      </c>
      <c r="F23" s="1">
        <v>3</v>
      </c>
      <c r="G23" s="61">
        <f t="shared" si="0"/>
        <v>0</v>
      </c>
      <c r="H23" s="38">
        <f t="shared" si="1"/>
        <v>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0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 objects="1" scenarios="1"/>
  <mergeCells count="1">
    <mergeCell ref="D10:D12"/>
  </mergeCells>
  <printOptions/>
  <pageMargins left="0.75" right="0.75" top="1" bottom="0.77" header="0.4921259845" footer="0.4921259845"/>
  <pageSetup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D14" sqref="D1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>
        <f>+Vstup!B26</f>
        <v>0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>
        <f>+Vstup!C26</f>
        <v>0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>
        <f>+Vstup!D26</f>
        <v>0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>
        <f>+Vstup!E26</f>
        <v>0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0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0</v>
      </c>
      <c r="F17" s="1">
        <v>2</v>
      </c>
      <c r="G17" s="61">
        <f aca="true" t="shared" si="0" ref="G17:G25">(H17*F17)</f>
        <v>0</v>
      </c>
      <c r="H17" s="38">
        <f aca="true" t="shared" si="1" ref="H17:H25">IF(D17=0,E17*2,D17+E17)/2</f>
        <v>0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0</v>
      </c>
      <c r="F18" s="1">
        <v>3</v>
      </c>
      <c r="G18" s="61">
        <f t="shared" si="0"/>
        <v>0</v>
      </c>
      <c r="H18" s="38">
        <f t="shared" si="1"/>
        <v>0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0</v>
      </c>
      <c r="F20" s="1">
        <v>4</v>
      </c>
      <c r="G20" s="61">
        <f t="shared" si="0"/>
        <v>0</v>
      </c>
      <c r="H20" s="38">
        <f t="shared" si="1"/>
        <v>0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0</v>
      </c>
      <c r="F23" s="1">
        <v>3</v>
      </c>
      <c r="G23" s="61">
        <f t="shared" si="0"/>
        <v>0</v>
      </c>
      <c r="H23" s="38">
        <f t="shared" si="1"/>
        <v>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0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 objects="1" scenarios="1"/>
  <mergeCells count="1">
    <mergeCell ref="D10:D12"/>
  </mergeCells>
  <printOptions/>
  <pageMargins left="0.75" right="0.75" top="1" bottom="0.74" header="0.4921259845" footer="0.4921259845"/>
  <pageSetup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>
        <f>+Vstup!B27</f>
        <v>0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>
        <f>+Vstup!C27</f>
        <v>0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>
        <f>+Vstup!D27</f>
        <v>0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>
        <f>+Vstup!E27</f>
        <v>0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0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0</v>
      </c>
      <c r="F17" s="1">
        <v>2</v>
      </c>
      <c r="G17" s="61">
        <f aca="true" t="shared" si="0" ref="G17:G25">(H17*F17)</f>
        <v>0</v>
      </c>
      <c r="H17" s="38">
        <f aca="true" t="shared" si="1" ref="H17:H25">IF(D17=0,E17*2,D17+E17)/2</f>
        <v>0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0</v>
      </c>
      <c r="F18" s="1">
        <v>3</v>
      </c>
      <c r="G18" s="61">
        <f t="shared" si="0"/>
        <v>0</v>
      </c>
      <c r="H18" s="38">
        <f t="shared" si="1"/>
        <v>0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0</v>
      </c>
      <c r="F20" s="1">
        <v>4</v>
      </c>
      <c r="G20" s="61">
        <f t="shared" si="0"/>
        <v>0</v>
      </c>
      <c r="H20" s="38">
        <f t="shared" si="1"/>
        <v>0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0</v>
      </c>
      <c r="F23" s="1">
        <v>3</v>
      </c>
      <c r="G23" s="61">
        <f t="shared" si="0"/>
        <v>0</v>
      </c>
      <c r="H23" s="38">
        <f t="shared" si="1"/>
        <v>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0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 objects="1" scenarios="1"/>
  <mergeCells count="1">
    <mergeCell ref="D10:D12"/>
  </mergeCells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>
        <f>+Vstup!B28</f>
        <v>0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>
        <f>+Vstup!C28</f>
        <v>0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>
        <f>+Vstup!D28</f>
        <v>0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>
        <f>+Vstup!E28</f>
        <v>0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0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0</v>
      </c>
      <c r="F17" s="1">
        <v>2</v>
      </c>
      <c r="G17" s="61">
        <f aca="true" t="shared" si="0" ref="G17:G25">(H17*F17)</f>
        <v>0</v>
      </c>
      <c r="H17" s="38">
        <f aca="true" t="shared" si="1" ref="H17:H25">IF(D17=0,E17*2,D17+E17)/2</f>
        <v>0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0</v>
      </c>
      <c r="F18" s="1">
        <v>3</v>
      </c>
      <c r="G18" s="61">
        <f t="shared" si="0"/>
        <v>0</v>
      </c>
      <c r="H18" s="38">
        <f t="shared" si="1"/>
        <v>0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0</v>
      </c>
      <c r="F20" s="1">
        <v>4</v>
      </c>
      <c r="G20" s="61">
        <f t="shared" si="0"/>
        <v>0</v>
      </c>
      <c r="H20" s="38">
        <f t="shared" si="1"/>
        <v>0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0</v>
      </c>
      <c r="F23" s="1">
        <v>3</v>
      </c>
      <c r="G23" s="61">
        <f t="shared" si="0"/>
        <v>0</v>
      </c>
      <c r="H23" s="38">
        <f t="shared" si="1"/>
        <v>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0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 objects="1" scenarios="1"/>
  <mergeCells count="1">
    <mergeCell ref="D10:D12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8">
      <selection activeCell="E25" sqref="E25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4.7109375" style="0" customWidth="1"/>
    <col min="8" max="8" width="0.5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 t="str">
        <f>+Vstup!B2</f>
        <v>Píšová Markéta 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 t="str">
        <f>+Vstup!C2</f>
        <v>Zealous Juvell z Kovárny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 t="str">
        <f>+Vstup!D2</f>
        <v>BOT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 t="str">
        <f>+Vstup!E2</f>
        <v>OB3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101.5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2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26">
        <v>0</v>
      </c>
      <c r="E17" s="26">
        <v>6</v>
      </c>
      <c r="F17" s="1">
        <v>2</v>
      </c>
      <c r="G17" s="61">
        <f aca="true" t="shared" si="0" ref="G17:G25">(H17*F17)</f>
        <v>12</v>
      </c>
      <c r="H17" s="38">
        <f aca="true" t="shared" si="1" ref="H17:H25">IF(D17=0,E17*2,D17+E17)/2</f>
        <v>6</v>
      </c>
      <c r="I17" s="35"/>
    </row>
    <row r="18" spans="1:9" ht="14.25" customHeight="1">
      <c r="A18" s="37"/>
      <c r="B18" s="12">
        <v>3</v>
      </c>
      <c r="C18" s="13" t="s">
        <v>5</v>
      </c>
      <c r="D18" s="26">
        <v>0</v>
      </c>
      <c r="E18" s="26">
        <v>6</v>
      </c>
      <c r="F18" s="1">
        <v>3</v>
      </c>
      <c r="G18" s="61">
        <f t="shared" si="0"/>
        <v>18</v>
      </c>
      <c r="H18" s="38">
        <f t="shared" si="1"/>
        <v>6</v>
      </c>
      <c r="I18" s="35"/>
    </row>
    <row r="19" spans="1:9" ht="14.25" customHeight="1">
      <c r="A19" s="37"/>
      <c r="B19" s="12">
        <v>4</v>
      </c>
      <c r="C19" s="13" t="s">
        <v>6</v>
      </c>
      <c r="D19" s="26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26">
        <v>0</v>
      </c>
      <c r="E20" s="26">
        <v>7</v>
      </c>
      <c r="F20" s="1">
        <v>4</v>
      </c>
      <c r="G20" s="61">
        <f t="shared" si="0"/>
        <v>28</v>
      </c>
      <c r="H20" s="38">
        <f t="shared" si="1"/>
        <v>7</v>
      </c>
      <c r="I20" s="35"/>
    </row>
    <row r="21" spans="1:9" ht="14.25" customHeight="1">
      <c r="A21" s="37"/>
      <c r="B21" s="12">
        <v>6</v>
      </c>
      <c r="C21" s="13" t="s">
        <v>8</v>
      </c>
      <c r="D21" s="26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26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26">
        <v>0</v>
      </c>
      <c r="E23" s="26">
        <v>9.5</v>
      </c>
      <c r="F23" s="1">
        <v>3</v>
      </c>
      <c r="G23" s="61">
        <f t="shared" si="0"/>
        <v>28.5</v>
      </c>
      <c r="H23" s="38">
        <f t="shared" si="1"/>
        <v>9.5</v>
      </c>
      <c r="I23" s="35"/>
    </row>
    <row r="24" spans="1:9" ht="14.25" customHeight="1">
      <c r="A24" s="37"/>
      <c r="B24" s="12">
        <v>9</v>
      </c>
      <c r="C24" s="13" t="s">
        <v>11</v>
      </c>
      <c r="D24" s="26">
        <v>0</v>
      </c>
      <c r="E24" s="26">
        <v>5</v>
      </c>
      <c r="F24" s="1">
        <v>3</v>
      </c>
      <c r="G24" s="61">
        <f t="shared" si="0"/>
        <v>15</v>
      </c>
      <c r="H24" s="38">
        <f t="shared" si="1"/>
        <v>5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26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101.5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/>
  <mergeCells count="1">
    <mergeCell ref="D10:D12"/>
  </mergeCells>
  <printOptions/>
  <pageMargins left="0.75" right="0.75" top="1" bottom="1" header="0.4921259845" footer="0.4921259845"/>
  <pageSetup horizontalDpi="300" verticalDpi="300" orientation="landscape" paperSize="9" r:id="rId2"/>
  <headerFooter alignWithMargins="0">
    <oddHeader>&amp;C&amp;"Arial,Tučné"&amp;18Výsledkový list OBEDIENCE CZ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>
        <f>+Vstup!B29</f>
        <v>0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>
        <f>+Vstup!C29</f>
        <v>0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>
        <f>+Vstup!D29</f>
        <v>0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>
        <f>+Vstup!E29</f>
        <v>0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0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0</v>
      </c>
      <c r="F17" s="1">
        <v>2</v>
      </c>
      <c r="G17" s="61">
        <f aca="true" t="shared" si="0" ref="G17:G25">(H17*F17)</f>
        <v>0</v>
      </c>
      <c r="H17" s="38">
        <f aca="true" t="shared" si="1" ref="H17:H25">IF(D17=0,E17*2,D17+E17)/2</f>
        <v>0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0</v>
      </c>
      <c r="F18" s="1">
        <v>3</v>
      </c>
      <c r="G18" s="61">
        <f t="shared" si="0"/>
        <v>0</v>
      </c>
      <c r="H18" s="38">
        <f t="shared" si="1"/>
        <v>0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0</v>
      </c>
      <c r="F20" s="1">
        <v>4</v>
      </c>
      <c r="G20" s="61">
        <f t="shared" si="0"/>
        <v>0</v>
      </c>
      <c r="H20" s="38">
        <f t="shared" si="1"/>
        <v>0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0</v>
      </c>
      <c r="F23" s="1">
        <v>3</v>
      </c>
      <c r="G23" s="61">
        <f t="shared" si="0"/>
        <v>0</v>
      </c>
      <c r="H23" s="38">
        <f t="shared" si="1"/>
        <v>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0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 objects="1" scenarios="1"/>
  <mergeCells count="1">
    <mergeCell ref="D10:D12"/>
  </mergeCells>
  <printOptions/>
  <pageMargins left="0.75" right="0.75" top="1" bottom="1" header="0.4921259845" footer="0.492125984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>
        <f>+Vstup!B30</f>
        <v>0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>
        <f>+Vstup!C30</f>
        <v>0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>
        <f>+Vstup!D30</f>
        <v>0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>
        <f>+Vstup!E30</f>
        <v>0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0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0</v>
      </c>
      <c r="F17" s="1">
        <v>2</v>
      </c>
      <c r="G17" s="61">
        <f aca="true" t="shared" si="0" ref="G17:G25">(H17*F17)</f>
        <v>0</v>
      </c>
      <c r="H17" s="38">
        <f aca="true" t="shared" si="1" ref="H17:H25">IF(D17=0,E17*2,D17+E17)/2</f>
        <v>0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0</v>
      </c>
      <c r="F18" s="1">
        <v>3</v>
      </c>
      <c r="G18" s="61">
        <f t="shared" si="0"/>
        <v>0</v>
      </c>
      <c r="H18" s="38">
        <f t="shared" si="1"/>
        <v>0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0</v>
      </c>
      <c r="F20" s="1">
        <v>4</v>
      </c>
      <c r="G20" s="61">
        <f t="shared" si="0"/>
        <v>0</v>
      </c>
      <c r="H20" s="38">
        <f t="shared" si="1"/>
        <v>0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0</v>
      </c>
      <c r="F23" s="1">
        <v>3</v>
      </c>
      <c r="G23" s="61">
        <f t="shared" si="0"/>
        <v>0</v>
      </c>
      <c r="H23" s="38">
        <f t="shared" si="1"/>
        <v>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0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 objects="1" scenarios="1"/>
  <mergeCells count="1">
    <mergeCell ref="D10:D12"/>
  </mergeCells>
  <printOptions/>
  <pageMargins left="0.75" right="0.75" top="1" bottom="1" header="0.4921259845" footer="0.492125984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>
        <f>+Vstup!B31</f>
        <v>0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>
        <f>+Vstup!C31</f>
        <v>0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>
        <f>+Vstup!D31</f>
        <v>0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>
        <f>+Vstup!E31</f>
        <v>0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0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0</v>
      </c>
      <c r="F17" s="1">
        <v>2</v>
      </c>
      <c r="G17" s="61">
        <f aca="true" t="shared" si="0" ref="G17:G25">(H17*F17)</f>
        <v>0</v>
      </c>
      <c r="H17" s="38">
        <f aca="true" t="shared" si="1" ref="H17:H25">IF(D17=0,E17*2,D17+E17)/2</f>
        <v>0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0</v>
      </c>
      <c r="F18" s="1">
        <v>3</v>
      </c>
      <c r="G18" s="61">
        <f t="shared" si="0"/>
        <v>0</v>
      </c>
      <c r="H18" s="38">
        <f t="shared" si="1"/>
        <v>0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0</v>
      </c>
      <c r="F20" s="1">
        <v>4</v>
      </c>
      <c r="G20" s="61">
        <f t="shared" si="0"/>
        <v>0</v>
      </c>
      <c r="H20" s="38">
        <f t="shared" si="1"/>
        <v>0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0</v>
      </c>
      <c r="F23" s="1">
        <v>3</v>
      </c>
      <c r="G23" s="61">
        <f t="shared" si="0"/>
        <v>0</v>
      </c>
      <c r="H23" s="38">
        <f t="shared" si="1"/>
        <v>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0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 objects="1" scenarios="1"/>
  <mergeCells count="1">
    <mergeCell ref="D10:D12"/>
  </mergeCells>
  <printOptions/>
  <pageMargins left="0.75" right="0.75" top="1" bottom="1" header="0.4921259845" footer="0.492125984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>
        <f>+Vstup!B32</f>
        <v>0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>
        <f>+Vstup!C32</f>
        <v>0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>
        <f>+Vstup!D32</f>
        <v>0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>
        <f>+Vstup!E32</f>
        <v>0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0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0</v>
      </c>
      <c r="F17" s="1">
        <v>2</v>
      </c>
      <c r="G17" s="61">
        <f aca="true" t="shared" si="0" ref="G17:G25">(H17*F17)</f>
        <v>0</v>
      </c>
      <c r="H17" s="38">
        <f aca="true" t="shared" si="1" ref="H17:H25">IF(D17=0,E17*2,D17+E17)/2</f>
        <v>0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0</v>
      </c>
      <c r="F18" s="1">
        <v>3</v>
      </c>
      <c r="G18" s="61">
        <f t="shared" si="0"/>
        <v>0</v>
      </c>
      <c r="H18" s="38">
        <f t="shared" si="1"/>
        <v>0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0</v>
      </c>
      <c r="F20" s="1">
        <v>4</v>
      </c>
      <c r="G20" s="61">
        <f t="shared" si="0"/>
        <v>0</v>
      </c>
      <c r="H20" s="38">
        <f t="shared" si="1"/>
        <v>0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0</v>
      </c>
      <c r="F23" s="1">
        <v>3</v>
      </c>
      <c r="G23" s="61">
        <f t="shared" si="0"/>
        <v>0</v>
      </c>
      <c r="H23" s="38">
        <f t="shared" si="1"/>
        <v>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0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 objects="1" scenarios="1"/>
  <mergeCells count="1">
    <mergeCell ref="D10:D12"/>
  </mergeCells>
  <printOptions/>
  <pageMargins left="0.75" right="0.75" top="1" bottom="1" header="0.4921259845" footer="0.492125984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>
        <f>+Vstup!B33</f>
        <v>0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>
        <f>+Vstup!C33</f>
        <v>0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>
        <f>+Vstup!D33</f>
        <v>0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>
        <f>+Vstup!E33</f>
        <v>0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0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0</v>
      </c>
      <c r="F17" s="1">
        <v>2</v>
      </c>
      <c r="G17" s="61">
        <f aca="true" t="shared" si="0" ref="G17:G25">(H17*F17)</f>
        <v>0</v>
      </c>
      <c r="H17" s="38">
        <f aca="true" t="shared" si="1" ref="H17:H25">IF(D17=0,E17*2,D17+E17)/2</f>
        <v>0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0</v>
      </c>
      <c r="F18" s="1">
        <v>3</v>
      </c>
      <c r="G18" s="61">
        <f t="shared" si="0"/>
        <v>0</v>
      </c>
      <c r="H18" s="38">
        <f t="shared" si="1"/>
        <v>0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0</v>
      </c>
      <c r="F20" s="1">
        <v>4</v>
      </c>
      <c r="G20" s="61">
        <f t="shared" si="0"/>
        <v>0</v>
      </c>
      <c r="H20" s="38">
        <f t="shared" si="1"/>
        <v>0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0</v>
      </c>
      <c r="F23" s="1">
        <v>3</v>
      </c>
      <c r="G23" s="61">
        <f t="shared" si="0"/>
        <v>0</v>
      </c>
      <c r="H23" s="38">
        <f t="shared" si="1"/>
        <v>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0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 objects="1" scenarios="1"/>
  <mergeCells count="1">
    <mergeCell ref="D10:D12"/>
  </mergeCells>
  <printOptions/>
  <pageMargins left="0.75" right="0.75" top="1" bottom="1" header="0.4921259845" footer="0.4921259845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>
        <f>+Vstup!B34</f>
        <v>0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>
        <f>+Vstup!C34</f>
        <v>0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>
        <f>+Vstup!D34</f>
        <v>0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>
        <f>+Vstup!E34</f>
        <v>0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0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0</v>
      </c>
      <c r="F17" s="1">
        <v>2</v>
      </c>
      <c r="G17" s="61">
        <f aca="true" t="shared" si="0" ref="G17:G25">(H17*F17)</f>
        <v>0</v>
      </c>
      <c r="H17" s="38">
        <f aca="true" t="shared" si="1" ref="H17:H25">IF(D17=0,E17*2,D17+E17)/2</f>
        <v>0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0</v>
      </c>
      <c r="F18" s="1">
        <v>3</v>
      </c>
      <c r="G18" s="61">
        <f t="shared" si="0"/>
        <v>0</v>
      </c>
      <c r="H18" s="38">
        <f t="shared" si="1"/>
        <v>0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0</v>
      </c>
      <c r="F20" s="1">
        <v>4</v>
      </c>
      <c r="G20" s="61">
        <f t="shared" si="0"/>
        <v>0</v>
      </c>
      <c r="H20" s="38">
        <f t="shared" si="1"/>
        <v>0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0</v>
      </c>
      <c r="F23" s="1">
        <v>3</v>
      </c>
      <c r="G23" s="61">
        <f t="shared" si="0"/>
        <v>0</v>
      </c>
      <c r="H23" s="38">
        <f t="shared" si="1"/>
        <v>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0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 objects="1" scenarios="1"/>
  <mergeCells count="1">
    <mergeCell ref="D10:D12"/>
  </mergeCells>
  <printOptions/>
  <pageMargins left="0.75" right="0.75" top="1" bottom="1" header="0.4921259845" footer="0.4921259845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>
        <f>+Vstup!B35</f>
        <v>0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>
        <f>+Vstup!C35</f>
        <v>0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>
        <f>+Vstup!D35</f>
        <v>0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>
        <f>+Vstup!E35</f>
        <v>0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0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0</v>
      </c>
      <c r="F17" s="1">
        <v>2</v>
      </c>
      <c r="G17" s="61">
        <f aca="true" t="shared" si="0" ref="G17:G25">(H17*F17)</f>
        <v>0</v>
      </c>
      <c r="H17" s="38">
        <f aca="true" t="shared" si="1" ref="H17:H25">IF(D17=0,E17*2,D17+E17)/2</f>
        <v>0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0</v>
      </c>
      <c r="F18" s="1">
        <v>3</v>
      </c>
      <c r="G18" s="61">
        <f t="shared" si="0"/>
        <v>0</v>
      </c>
      <c r="H18" s="38">
        <f t="shared" si="1"/>
        <v>0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0</v>
      </c>
      <c r="F20" s="1">
        <v>4</v>
      </c>
      <c r="G20" s="61">
        <f t="shared" si="0"/>
        <v>0</v>
      </c>
      <c r="H20" s="38">
        <f t="shared" si="1"/>
        <v>0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0</v>
      </c>
      <c r="F23" s="1">
        <v>3</v>
      </c>
      <c r="G23" s="61">
        <f t="shared" si="0"/>
        <v>0</v>
      </c>
      <c r="H23" s="38">
        <f t="shared" si="1"/>
        <v>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0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 objects="1" scenarios="1"/>
  <mergeCells count="1">
    <mergeCell ref="D10:D12"/>
  </mergeCells>
  <printOptions/>
  <pageMargins left="0.75" right="0.75" top="1" bottom="1" header="0.4921259845" footer="0.4921259845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>
        <f>+Vstup!B36</f>
        <v>0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>
        <f>+Vstup!C36</f>
        <v>0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>
        <f>+Vstup!D36</f>
        <v>0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>
        <f>+Vstup!E36</f>
        <v>0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0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0</v>
      </c>
      <c r="F17" s="1">
        <v>2</v>
      </c>
      <c r="G17" s="61">
        <f aca="true" t="shared" si="0" ref="G17:G25">(H17*F17)</f>
        <v>0</v>
      </c>
      <c r="H17" s="38">
        <f aca="true" t="shared" si="1" ref="H17:H25">IF(D17=0,E17*2,D17+E17)/2</f>
        <v>0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0</v>
      </c>
      <c r="F18" s="1">
        <v>3</v>
      </c>
      <c r="G18" s="61">
        <f t="shared" si="0"/>
        <v>0</v>
      </c>
      <c r="H18" s="38">
        <f t="shared" si="1"/>
        <v>0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0</v>
      </c>
      <c r="F20" s="1">
        <v>4</v>
      </c>
      <c r="G20" s="61">
        <f t="shared" si="0"/>
        <v>0</v>
      </c>
      <c r="H20" s="38">
        <f t="shared" si="1"/>
        <v>0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0</v>
      </c>
      <c r="F23" s="1">
        <v>3</v>
      </c>
      <c r="G23" s="61">
        <f t="shared" si="0"/>
        <v>0</v>
      </c>
      <c r="H23" s="38">
        <f t="shared" si="1"/>
        <v>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0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 objects="1" scenarios="1"/>
  <mergeCells count="1">
    <mergeCell ref="D10:D12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>
        <f>+Vstup!B37</f>
        <v>0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>
        <f>+Vstup!C37</f>
        <v>0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>
        <f>+Vstup!D37</f>
        <v>0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>
        <f>+Vstup!E37</f>
        <v>0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0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0</v>
      </c>
      <c r="F17" s="1">
        <v>2</v>
      </c>
      <c r="G17" s="61">
        <f aca="true" t="shared" si="0" ref="G17:G25">(H17*F17)</f>
        <v>0</v>
      </c>
      <c r="H17" s="38">
        <f aca="true" t="shared" si="1" ref="H17:H25">IF(D17=0,E17*2,D17+E17)/2</f>
        <v>0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0</v>
      </c>
      <c r="F18" s="1">
        <v>3</v>
      </c>
      <c r="G18" s="61">
        <f t="shared" si="0"/>
        <v>0</v>
      </c>
      <c r="H18" s="38">
        <f t="shared" si="1"/>
        <v>0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0</v>
      </c>
      <c r="F20" s="1">
        <v>4</v>
      </c>
      <c r="G20" s="61">
        <f t="shared" si="0"/>
        <v>0</v>
      </c>
      <c r="H20" s="38">
        <f t="shared" si="1"/>
        <v>0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0</v>
      </c>
      <c r="F23" s="1">
        <v>3</v>
      </c>
      <c r="G23" s="61">
        <f t="shared" si="0"/>
        <v>0</v>
      </c>
      <c r="H23" s="38">
        <f t="shared" si="1"/>
        <v>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0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 objects="1" scenarios="1"/>
  <mergeCells count="1">
    <mergeCell ref="D10:D12"/>
  </mergeCells>
  <printOptions/>
  <pageMargins left="0.75" right="0.75" top="1" bottom="1" header="0.4921259845" footer="0.4921259845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>
        <f>+Vstup!B38</f>
        <v>0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>
        <f>+Vstup!C38</f>
        <v>0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>
        <f>+Vstup!D38</f>
        <v>0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>
        <f>+Vstup!E38</f>
        <v>0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0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0</v>
      </c>
      <c r="F17" s="1">
        <v>2</v>
      </c>
      <c r="G17" s="61">
        <f aca="true" t="shared" si="0" ref="G17:G25">(H17*F17)</f>
        <v>0</v>
      </c>
      <c r="H17" s="38">
        <f aca="true" t="shared" si="1" ref="H17:H25">IF(D17=0,E17*2,D17+E17)/2</f>
        <v>0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0</v>
      </c>
      <c r="F18" s="1">
        <v>3</v>
      </c>
      <c r="G18" s="61">
        <f t="shared" si="0"/>
        <v>0</v>
      </c>
      <c r="H18" s="38">
        <f t="shared" si="1"/>
        <v>0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0</v>
      </c>
      <c r="F20" s="1">
        <v>4</v>
      </c>
      <c r="G20" s="61">
        <f t="shared" si="0"/>
        <v>0</v>
      </c>
      <c r="H20" s="38">
        <f t="shared" si="1"/>
        <v>0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0</v>
      </c>
      <c r="F23" s="1">
        <v>3</v>
      </c>
      <c r="G23" s="61">
        <f t="shared" si="0"/>
        <v>0</v>
      </c>
      <c r="H23" s="38">
        <f t="shared" si="1"/>
        <v>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0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 objects="1" scenarios="1"/>
  <mergeCells count="1">
    <mergeCell ref="D10:D12"/>
  </mergeCell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7">
      <selection activeCell="D16" sqref="D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 t="str">
        <f>+Vstup!B3</f>
        <v>Vágenknechtová Marie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 t="str">
        <f>+Vstup!C3</f>
        <v>Zicora Nica z Kovárny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 t="str">
        <f>+Vstup!D3</f>
        <v>BOT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 t="str">
        <f>+Vstup!E3</f>
        <v>OB3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127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100">
        <v>0</v>
      </c>
      <c r="E17" s="26">
        <v>9</v>
      </c>
      <c r="F17" s="1">
        <v>2</v>
      </c>
      <c r="G17" s="61">
        <f aca="true" t="shared" si="0" ref="G17:G25">(H17*F17)</f>
        <v>18</v>
      </c>
      <c r="H17" s="38">
        <f aca="true" t="shared" si="1" ref="H17:H25">IF(D17=0,E17*2,D17+E17)/2</f>
        <v>9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6.5</v>
      </c>
      <c r="F18" s="1">
        <v>3</v>
      </c>
      <c r="G18" s="61">
        <f t="shared" si="0"/>
        <v>19.5</v>
      </c>
      <c r="H18" s="38">
        <f t="shared" si="1"/>
        <v>6.5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6</v>
      </c>
      <c r="F19" s="1">
        <v>3</v>
      </c>
      <c r="G19" s="61">
        <f t="shared" si="0"/>
        <v>18</v>
      </c>
      <c r="H19" s="38">
        <f t="shared" si="1"/>
        <v>6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5</v>
      </c>
      <c r="F20" s="1">
        <v>4</v>
      </c>
      <c r="G20" s="61">
        <f t="shared" si="0"/>
        <v>20</v>
      </c>
      <c r="H20" s="38">
        <f t="shared" si="1"/>
        <v>5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8.5</v>
      </c>
      <c r="F23" s="1">
        <v>3</v>
      </c>
      <c r="G23" s="61">
        <f t="shared" si="0"/>
        <v>25.5</v>
      </c>
      <c r="H23" s="38">
        <f t="shared" si="1"/>
        <v>8.5</v>
      </c>
      <c r="I23" s="35"/>
    </row>
    <row r="24" spans="1:9" ht="14.25" customHeight="1">
      <c r="A24" s="37"/>
      <c r="B24" s="12">
        <v>9</v>
      </c>
      <c r="C24" s="13" t="s">
        <v>11</v>
      </c>
      <c r="D24" s="99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6.5</v>
      </c>
      <c r="F25" s="9">
        <v>4</v>
      </c>
      <c r="G25" s="61">
        <f t="shared" si="0"/>
        <v>26</v>
      </c>
      <c r="H25" s="38">
        <f t="shared" si="1"/>
        <v>6.5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127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/>
  <mergeCells count="1">
    <mergeCell ref="D10:D12"/>
  </mergeCells>
  <printOptions/>
  <pageMargins left="0.75" right="0.75" top="1" bottom="0.86" header="0.4921259845" footer="0.4921259845"/>
  <pageSetup orientation="landscape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>
        <f>+Vstup!B39</f>
        <v>0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>
        <f>+Vstup!C39</f>
        <v>0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>
        <f>+Vstup!D39</f>
        <v>0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>
        <f>+Vstup!E39</f>
        <v>0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0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0</v>
      </c>
      <c r="F17" s="1">
        <v>2</v>
      </c>
      <c r="G17" s="61">
        <f aca="true" t="shared" si="0" ref="G17:G25">(H17*F17)</f>
        <v>0</v>
      </c>
      <c r="H17" s="38">
        <f aca="true" t="shared" si="1" ref="H17:H25">IF(D17=0,E17*2,D17+E17)/2</f>
        <v>0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0</v>
      </c>
      <c r="F18" s="1">
        <v>3</v>
      </c>
      <c r="G18" s="61">
        <f t="shared" si="0"/>
        <v>0</v>
      </c>
      <c r="H18" s="38">
        <f t="shared" si="1"/>
        <v>0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0</v>
      </c>
      <c r="F20" s="1">
        <v>4</v>
      </c>
      <c r="G20" s="61">
        <f t="shared" si="0"/>
        <v>0</v>
      </c>
      <c r="H20" s="38">
        <f t="shared" si="1"/>
        <v>0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0</v>
      </c>
      <c r="F23" s="1">
        <v>3</v>
      </c>
      <c r="G23" s="61">
        <f t="shared" si="0"/>
        <v>0</v>
      </c>
      <c r="H23" s="38">
        <f t="shared" si="1"/>
        <v>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0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 objects="1" scenarios="1"/>
  <mergeCells count="1">
    <mergeCell ref="D10:D12"/>
  </mergeCells>
  <printOptions/>
  <pageMargins left="0.75" right="0.75" top="1" bottom="1" header="0.4921259845" footer="0.4921259845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>
        <f>+Vstup!B40</f>
        <v>0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>
        <f>+Vstup!C40</f>
        <v>0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>
        <f>+Vstup!D40</f>
        <v>0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>
        <f>+Vstup!E40</f>
        <v>0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0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0</v>
      </c>
      <c r="F17" s="1">
        <v>2</v>
      </c>
      <c r="G17" s="61">
        <f aca="true" t="shared" si="0" ref="G17:G25">(H17*F17)</f>
        <v>0</v>
      </c>
      <c r="H17" s="38">
        <f aca="true" t="shared" si="1" ref="H17:H25">IF(D17=0,E17*2,D17+E17)/2</f>
        <v>0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0</v>
      </c>
      <c r="F18" s="1">
        <v>3</v>
      </c>
      <c r="G18" s="61">
        <f t="shared" si="0"/>
        <v>0</v>
      </c>
      <c r="H18" s="38">
        <f t="shared" si="1"/>
        <v>0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0</v>
      </c>
      <c r="F20" s="1">
        <v>4</v>
      </c>
      <c r="G20" s="61">
        <f t="shared" si="0"/>
        <v>0</v>
      </c>
      <c r="H20" s="38">
        <f t="shared" si="1"/>
        <v>0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0</v>
      </c>
      <c r="F23" s="1">
        <v>3</v>
      </c>
      <c r="G23" s="61">
        <f t="shared" si="0"/>
        <v>0</v>
      </c>
      <c r="H23" s="38">
        <f t="shared" si="1"/>
        <v>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0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 objects="1" scenarios="1"/>
  <mergeCells count="1">
    <mergeCell ref="D10:D12"/>
  </mergeCells>
  <printOptions/>
  <pageMargins left="0.75" right="0.75" top="1" bottom="1" header="0.4921259845" footer="0.4921259845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>
        <f>+Vstup!B41</f>
        <v>0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>
        <f>+Vstup!C41</f>
        <v>0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>
        <f>+Vstup!D41</f>
        <v>0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>
        <f>+Vstup!E41</f>
        <v>0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0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0</v>
      </c>
      <c r="F17" s="1">
        <v>2</v>
      </c>
      <c r="G17" s="61">
        <f aca="true" t="shared" si="0" ref="G17:G25">(H17*F17)</f>
        <v>0</v>
      </c>
      <c r="H17" s="38">
        <f aca="true" t="shared" si="1" ref="H17:H25">IF(D17=0,E17*2,D17+E17)/2</f>
        <v>0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0</v>
      </c>
      <c r="F18" s="1">
        <v>3</v>
      </c>
      <c r="G18" s="61">
        <f t="shared" si="0"/>
        <v>0</v>
      </c>
      <c r="H18" s="38">
        <f t="shared" si="1"/>
        <v>0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0</v>
      </c>
      <c r="F20" s="1">
        <v>4</v>
      </c>
      <c r="G20" s="61">
        <f t="shared" si="0"/>
        <v>0</v>
      </c>
      <c r="H20" s="38">
        <f t="shared" si="1"/>
        <v>0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0</v>
      </c>
      <c r="F23" s="1">
        <v>3</v>
      </c>
      <c r="G23" s="61">
        <f t="shared" si="0"/>
        <v>0</v>
      </c>
      <c r="H23" s="38">
        <f t="shared" si="1"/>
        <v>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0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 objects="1" scenarios="1"/>
  <mergeCells count="1">
    <mergeCell ref="D10:D12"/>
  </mergeCells>
  <printOptions/>
  <pageMargins left="0.75" right="0.75" top="1" bottom="1" header="0.4921259845" footer="0.4921259845"/>
  <pageSetup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>
        <f>+Vstup!B42</f>
        <v>0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>
        <f>+Vstup!C42</f>
        <v>0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>
        <f>+Vstup!D42</f>
        <v>0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>
        <f>+Vstup!E42</f>
        <v>0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0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0</v>
      </c>
      <c r="F17" s="1">
        <v>2</v>
      </c>
      <c r="G17" s="61">
        <f aca="true" t="shared" si="0" ref="G17:G25">(H17*F17)</f>
        <v>0</v>
      </c>
      <c r="H17" s="38">
        <f aca="true" t="shared" si="1" ref="H17:H25">IF(D17=0,E17*2,D17+E17)/2</f>
        <v>0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0</v>
      </c>
      <c r="F18" s="1">
        <v>3</v>
      </c>
      <c r="G18" s="61">
        <f t="shared" si="0"/>
        <v>0</v>
      </c>
      <c r="H18" s="38">
        <f t="shared" si="1"/>
        <v>0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0</v>
      </c>
      <c r="F20" s="1">
        <v>4</v>
      </c>
      <c r="G20" s="61">
        <f t="shared" si="0"/>
        <v>0</v>
      </c>
      <c r="H20" s="38">
        <f t="shared" si="1"/>
        <v>0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0</v>
      </c>
      <c r="F23" s="1">
        <v>3</v>
      </c>
      <c r="G23" s="61">
        <f t="shared" si="0"/>
        <v>0</v>
      </c>
      <c r="H23" s="38">
        <f t="shared" si="1"/>
        <v>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0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 objects="1" scenarios="1"/>
  <mergeCells count="1">
    <mergeCell ref="D10:D12"/>
  </mergeCells>
  <printOptions/>
  <pageMargins left="0.75" right="0.75" top="1" bottom="1" header="0.4921259845" footer="0.4921259845"/>
  <pageSetup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>
        <f>+Vstup!B43</f>
        <v>0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>
        <f>+Vstup!C43</f>
        <v>0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>
        <f>+Vstup!D43</f>
        <v>0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>
        <f>+Vstup!E43</f>
        <v>0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0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0</v>
      </c>
      <c r="F17" s="1">
        <v>2</v>
      </c>
      <c r="G17" s="61">
        <f aca="true" t="shared" si="0" ref="G17:G25">(H17*F17)</f>
        <v>0</v>
      </c>
      <c r="H17" s="38">
        <f aca="true" t="shared" si="1" ref="H17:H25">IF(D17=0,E17*2,D17+E17)/2</f>
        <v>0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0</v>
      </c>
      <c r="F18" s="1">
        <v>3</v>
      </c>
      <c r="G18" s="61">
        <f t="shared" si="0"/>
        <v>0</v>
      </c>
      <c r="H18" s="38">
        <f t="shared" si="1"/>
        <v>0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0</v>
      </c>
      <c r="F20" s="1">
        <v>4</v>
      </c>
      <c r="G20" s="61">
        <f t="shared" si="0"/>
        <v>0</v>
      </c>
      <c r="H20" s="38">
        <f t="shared" si="1"/>
        <v>0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0</v>
      </c>
      <c r="F23" s="1">
        <v>3</v>
      </c>
      <c r="G23" s="61">
        <f t="shared" si="0"/>
        <v>0</v>
      </c>
      <c r="H23" s="38">
        <f t="shared" si="1"/>
        <v>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0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 objects="1" scenarios="1"/>
  <mergeCells count="1">
    <mergeCell ref="D10:D12"/>
  </mergeCells>
  <printOptions/>
  <pageMargins left="0.75" right="0.75" top="1" bottom="1" header="0.4921259845" footer="0.4921259845"/>
  <pageSetup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>
        <f>+Vstup!B44</f>
        <v>0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>
        <f>+Vstup!C44</f>
        <v>0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>
        <f>+Vstup!D44</f>
        <v>0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>
        <f>+Vstup!E44</f>
        <v>0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0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0</v>
      </c>
      <c r="F17" s="1">
        <v>2</v>
      </c>
      <c r="G17" s="61">
        <f aca="true" t="shared" si="0" ref="G17:G25">(H17*F17)</f>
        <v>0</v>
      </c>
      <c r="H17" s="38">
        <f aca="true" t="shared" si="1" ref="H17:H25">IF(D17=0,E17*2,D17+E17)/2</f>
        <v>0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0</v>
      </c>
      <c r="F18" s="1">
        <v>3</v>
      </c>
      <c r="G18" s="61">
        <f t="shared" si="0"/>
        <v>0</v>
      </c>
      <c r="H18" s="38">
        <f t="shared" si="1"/>
        <v>0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0</v>
      </c>
      <c r="F20" s="1">
        <v>4</v>
      </c>
      <c r="G20" s="61">
        <f t="shared" si="0"/>
        <v>0</v>
      </c>
      <c r="H20" s="38">
        <f t="shared" si="1"/>
        <v>0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0</v>
      </c>
      <c r="F23" s="1">
        <v>3</v>
      </c>
      <c r="G23" s="61">
        <f t="shared" si="0"/>
        <v>0</v>
      </c>
      <c r="H23" s="38">
        <f t="shared" si="1"/>
        <v>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0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 objects="1" scenarios="1"/>
  <mergeCells count="1">
    <mergeCell ref="D10:D12"/>
  </mergeCells>
  <printOptions/>
  <pageMargins left="0.75" right="0.75" top="1" bottom="1" header="0.4921259845" footer="0.4921259845"/>
  <pageSetup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>
        <f>+Vstup!B45</f>
        <v>0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>
        <f>+Vstup!C45</f>
        <v>0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>
        <f>+Vstup!D45</f>
        <v>0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>
        <f>+Vstup!E45</f>
        <v>0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0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0</v>
      </c>
      <c r="F17" s="1">
        <v>2</v>
      </c>
      <c r="G17" s="61">
        <f aca="true" t="shared" si="0" ref="G17:G25">(H17*F17)</f>
        <v>0</v>
      </c>
      <c r="H17" s="38">
        <f aca="true" t="shared" si="1" ref="H17:H25">IF(D17=0,E17*2,D17+E17)/2</f>
        <v>0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0</v>
      </c>
      <c r="F18" s="1">
        <v>3</v>
      </c>
      <c r="G18" s="61">
        <f t="shared" si="0"/>
        <v>0</v>
      </c>
      <c r="H18" s="38">
        <f t="shared" si="1"/>
        <v>0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0</v>
      </c>
      <c r="F20" s="1">
        <v>4</v>
      </c>
      <c r="G20" s="61">
        <f t="shared" si="0"/>
        <v>0</v>
      </c>
      <c r="H20" s="38">
        <f t="shared" si="1"/>
        <v>0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0</v>
      </c>
      <c r="F23" s="1">
        <v>3</v>
      </c>
      <c r="G23" s="61">
        <f t="shared" si="0"/>
        <v>0</v>
      </c>
      <c r="H23" s="38">
        <f t="shared" si="1"/>
        <v>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0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 objects="1" scenarios="1"/>
  <mergeCells count="1">
    <mergeCell ref="D10:D12"/>
  </mergeCells>
  <printOptions/>
  <pageMargins left="0.75" right="0.75" top="1" bottom="1" header="0.4921259845" footer="0.4921259845"/>
  <pageSetup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>
        <f>+Vstup!B46</f>
        <v>0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>
        <f>+Vstup!C46</f>
        <v>0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>
        <f>+Vstup!D46</f>
        <v>0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>
        <f>+Vstup!E46</f>
        <v>0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0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0</v>
      </c>
      <c r="F17" s="1">
        <v>2</v>
      </c>
      <c r="G17" s="61">
        <f aca="true" t="shared" si="0" ref="G17:G25">(H17*F17)</f>
        <v>0</v>
      </c>
      <c r="H17" s="38">
        <f aca="true" t="shared" si="1" ref="H17:H25">IF(D17=0,E17*2,D17+E17)/2</f>
        <v>0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0</v>
      </c>
      <c r="F18" s="1">
        <v>3</v>
      </c>
      <c r="G18" s="61">
        <f t="shared" si="0"/>
        <v>0</v>
      </c>
      <c r="H18" s="38">
        <f t="shared" si="1"/>
        <v>0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0</v>
      </c>
      <c r="F20" s="1">
        <v>4</v>
      </c>
      <c r="G20" s="61">
        <f t="shared" si="0"/>
        <v>0</v>
      </c>
      <c r="H20" s="38">
        <f t="shared" si="1"/>
        <v>0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0</v>
      </c>
      <c r="F23" s="1">
        <v>3</v>
      </c>
      <c r="G23" s="61">
        <f t="shared" si="0"/>
        <v>0</v>
      </c>
      <c r="H23" s="38">
        <f t="shared" si="1"/>
        <v>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0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 objects="1" scenarios="1"/>
  <mergeCells count="1">
    <mergeCell ref="D10:D12"/>
  </mergeCells>
  <printOptions/>
  <pageMargins left="0.75" right="0.75" top="1" bottom="1" header="0.4921259845" footer="0.4921259845"/>
  <pageSetup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>
        <f>+Vstup!B47</f>
        <v>0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>
        <f>+Vstup!C47</f>
        <v>0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>
        <f>+Vstup!D47</f>
        <v>0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>
        <f>+Vstup!E47</f>
        <v>0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0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0</v>
      </c>
      <c r="F17" s="1">
        <v>2</v>
      </c>
      <c r="G17" s="61">
        <f aca="true" t="shared" si="0" ref="G17:G25">(H17*F17)</f>
        <v>0</v>
      </c>
      <c r="H17" s="38">
        <f aca="true" t="shared" si="1" ref="H17:H25">IF(D17=0,E17*2,D17+E17)/2</f>
        <v>0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0</v>
      </c>
      <c r="F18" s="1">
        <v>3</v>
      </c>
      <c r="G18" s="61">
        <f t="shared" si="0"/>
        <v>0</v>
      </c>
      <c r="H18" s="38">
        <f t="shared" si="1"/>
        <v>0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0</v>
      </c>
      <c r="F20" s="1">
        <v>4</v>
      </c>
      <c r="G20" s="61">
        <f t="shared" si="0"/>
        <v>0</v>
      </c>
      <c r="H20" s="38">
        <f t="shared" si="1"/>
        <v>0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0</v>
      </c>
      <c r="F23" s="1">
        <v>3</v>
      </c>
      <c r="G23" s="61">
        <f t="shared" si="0"/>
        <v>0</v>
      </c>
      <c r="H23" s="38">
        <f t="shared" si="1"/>
        <v>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0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 objects="1" scenarios="1"/>
  <mergeCells count="1">
    <mergeCell ref="D10:D12"/>
  </mergeCells>
  <printOptions/>
  <pageMargins left="0.75" right="0.75" top="1" bottom="1" header="0.4921259845" footer="0.4921259845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>
        <f>+Vstup!B48</f>
        <v>0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>
        <f>+Vstup!C48</f>
        <v>0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>
        <f>+Vstup!D48</f>
        <v>0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>
        <f>+Vstup!E48</f>
        <v>0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0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0</v>
      </c>
      <c r="F17" s="1">
        <v>2</v>
      </c>
      <c r="G17" s="61">
        <f aca="true" t="shared" si="0" ref="G17:G25">(H17*F17)</f>
        <v>0</v>
      </c>
      <c r="H17" s="38">
        <f aca="true" t="shared" si="1" ref="H17:H25">IF(D17=0,E17*2,D17+E17)/2</f>
        <v>0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0</v>
      </c>
      <c r="F18" s="1">
        <v>3</v>
      </c>
      <c r="G18" s="61">
        <f t="shared" si="0"/>
        <v>0</v>
      </c>
      <c r="H18" s="38">
        <f t="shared" si="1"/>
        <v>0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0</v>
      </c>
      <c r="F20" s="1">
        <v>4</v>
      </c>
      <c r="G20" s="61">
        <f t="shared" si="0"/>
        <v>0</v>
      </c>
      <c r="H20" s="38">
        <f t="shared" si="1"/>
        <v>0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0</v>
      </c>
      <c r="F23" s="1">
        <v>3</v>
      </c>
      <c r="G23" s="61">
        <f t="shared" si="0"/>
        <v>0</v>
      </c>
      <c r="H23" s="38">
        <f t="shared" si="1"/>
        <v>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0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 objects="1" scenarios="1"/>
  <mergeCells count="1">
    <mergeCell ref="D10:D12"/>
  </mergeCell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tabSelected="1" zoomScale="75" zoomScaleNormal="75" zoomScalePageLayoutView="0" workbookViewId="0" topLeftCell="A2">
      <selection activeCell="E23" sqref="E23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 t="str">
        <f>+Vstup!B4</f>
        <v>Kalousová Jaroslava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 t="str">
        <f>+Vstup!C4</f>
        <v>Breya Tufra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 t="str">
        <f>+Vstup!D4</f>
        <v>BOM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 t="str">
        <f>+Vstup!E4</f>
        <v>OB3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230.5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Velmi dobrý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9</v>
      </c>
      <c r="F16" s="8">
        <v>3</v>
      </c>
      <c r="G16" s="61">
        <f>(H16*F16)</f>
        <v>27</v>
      </c>
      <c r="H16" s="38">
        <f>IF(D16=0,E16*2,D16+E16)/2</f>
        <v>9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6.5</v>
      </c>
      <c r="F17" s="1">
        <v>2</v>
      </c>
      <c r="G17" s="61">
        <f aca="true" t="shared" si="0" ref="G17:G25">(H17*F17)</f>
        <v>13</v>
      </c>
      <c r="H17" s="38">
        <f aca="true" t="shared" si="1" ref="H17:H25">IF(D17=0,E17*2,D17+E17)/2</f>
        <v>6.5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7.5</v>
      </c>
      <c r="F18" s="1">
        <v>3</v>
      </c>
      <c r="G18" s="61">
        <f t="shared" si="0"/>
        <v>22.5</v>
      </c>
      <c r="H18" s="38">
        <f t="shared" si="1"/>
        <v>7.5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7.5</v>
      </c>
      <c r="F19" s="1">
        <v>3</v>
      </c>
      <c r="G19" s="61">
        <f t="shared" si="0"/>
        <v>22.5</v>
      </c>
      <c r="H19" s="38">
        <f t="shared" si="1"/>
        <v>7.5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7.5</v>
      </c>
      <c r="F20" s="1">
        <v>4</v>
      </c>
      <c r="G20" s="61">
        <f t="shared" si="0"/>
        <v>30</v>
      </c>
      <c r="H20" s="38">
        <f t="shared" si="1"/>
        <v>7.5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9</v>
      </c>
      <c r="F21" s="1">
        <v>4</v>
      </c>
      <c r="G21" s="61">
        <f t="shared" si="0"/>
        <v>36</v>
      </c>
      <c r="H21" s="38">
        <f t="shared" si="1"/>
        <v>9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7</v>
      </c>
      <c r="F22" s="1">
        <v>3</v>
      </c>
      <c r="G22" s="61">
        <f t="shared" si="0"/>
        <v>21</v>
      </c>
      <c r="H22" s="38">
        <f t="shared" si="1"/>
        <v>7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10</v>
      </c>
      <c r="F23" s="1">
        <v>3</v>
      </c>
      <c r="G23" s="61">
        <f t="shared" si="0"/>
        <v>30</v>
      </c>
      <c r="H23" s="38">
        <f t="shared" si="1"/>
        <v>10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9.5</v>
      </c>
      <c r="F24" s="1">
        <v>3</v>
      </c>
      <c r="G24" s="61">
        <f t="shared" si="0"/>
        <v>28.5</v>
      </c>
      <c r="H24" s="38">
        <f t="shared" si="1"/>
        <v>9.5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230.5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/>
  <mergeCells count="1">
    <mergeCell ref="D10:D12"/>
  </mergeCells>
  <printOptions/>
  <pageMargins left="0.75" right="0.75" top="1" bottom="0.84" header="0.4921259845" footer="0.4921259845"/>
  <pageSetup orientation="landscape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>
        <f>+Vstup!B49</f>
        <v>0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>
        <f>+Vstup!C49</f>
        <v>0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>
        <f>+Vstup!D49</f>
        <v>0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>
        <f>+Vstup!E49</f>
        <v>0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0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0</v>
      </c>
      <c r="F17" s="1">
        <v>2</v>
      </c>
      <c r="G17" s="61">
        <f aca="true" t="shared" si="0" ref="G17:G25">(H17*F17)</f>
        <v>0</v>
      </c>
      <c r="H17" s="38">
        <f aca="true" t="shared" si="1" ref="H17:H25">IF(D17=0,E17*2,D17+E17)/2</f>
        <v>0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0</v>
      </c>
      <c r="F18" s="1">
        <v>3</v>
      </c>
      <c r="G18" s="61">
        <f t="shared" si="0"/>
        <v>0</v>
      </c>
      <c r="H18" s="38">
        <f t="shared" si="1"/>
        <v>0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0</v>
      </c>
      <c r="F20" s="1">
        <v>4</v>
      </c>
      <c r="G20" s="61">
        <f t="shared" si="0"/>
        <v>0</v>
      </c>
      <c r="H20" s="38">
        <f t="shared" si="1"/>
        <v>0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0</v>
      </c>
      <c r="F23" s="1">
        <v>3</v>
      </c>
      <c r="G23" s="61">
        <f t="shared" si="0"/>
        <v>0</v>
      </c>
      <c r="H23" s="38">
        <f t="shared" si="1"/>
        <v>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0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 objects="1" scenarios="1"/>
  <mergeCells count="1">
    <mergeCell ref="D10:D12"/>
  </mergeCells>
  <printOptions/>
  <pageMargins left="0.75" right="0.75" top="1" bottom="1" header="0.4921259845" footer="0.4921259845"/>
  <pageSetup orientation="portrait" paperSize="9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>
        <f>+Vstup!B50</f>
        <v>0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>
        <f>+Vstup!C50</f>
        <v>0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>
        <f>+Vstup!D50</f>
        <v>0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>
        <f>+Vstup!E50</f>
        <v>0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0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0</v>
      </c>
      <c r="F17" s="1">
        <v>2</v>
      </c>
      <c r="G17" s="61">
        <f aca="true" t="shared" si="0" ref="G17:G25">(H17*F17)</f>
        <v>0</v>
      </c>
      <c r="H17" s="38">
        <f aca="true" t="shared" si="1" ref="H17:H25">IF(D17=0,E17*2,D17+E17)/2</f>
        <v>0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0</v>
      </c>
      <c r="F18" s="1">
        <v>3</v>
      </c>
      <c r="G18" s="61">
        <f t="shared" si="0"/>
        <v>0</v>
      </c>
      <c r="H18" s="38">
        <f t="shared" si="1"/>
        <v>0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0</v>
      </c>
      <c r="F20" s="1">
        <v>4</v>
      </c>
      <c r="G20" s="61">
        <f t="shared" si="0"/>
        <v>0</v>
      </c>
      <c r="H20" s="38">
        <f t="shared" si="1"/>
        <v>0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0</v>
      </c>
      <c r="F23" s="1">
        <v>3</v>
      </c>
      <c r="G23" s="61">
        <f t="shared" si="0"/>
        <v>0</v>
      </c>
      <c r="H23" s="38">
        <f t="shared" si="1"/>
        <v>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0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 objects="1" scenarios="1"/>
  <mergeCells count="1">
    <mergeCell ref="D10:D12"/>
  </mergeCells>
  <printOptions/>
  <pageMargins left="0.75" right="0.75" top="1" bottom="1" header="0.4921259845" footer="0.4921259845"/>
  <pageSetup orientation="portrait" paperSize="9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>
        <f>+Vstup!B51</f>
        <v>0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108">
        <f>+Vstup!C51</f>
        <v>0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>
        <f>+Vstup!D51</f>
        <v>0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>
        <f>+Vstup!E51</f>
        <v>0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customHeight="1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0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0</v>
      </c>
      <c r="F17" s="1">
        <v>2</v>
      </c>
      <c r="G17" s="61">
        <f aca="true" t="shared" si="0" ref="G17:G25">(H17*F17)</f>
        <v>0</v>
      </c>
      <c r="H17" s="38">
        <f aca="true" t="shared" si="1" ref="H17:H25">IF(D17=0,E17*2,D17+E17)/2</f>
        <v>0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0</v>
      </c>
      <c r="F18" s="1">
        <v>3</v>
      </c>
      <c r="G18" s="61">
        <f t="shared" si="0"/>
        <v>0</v>
      </c>
      <c r="H18" s="38">
        <f t="shared" si="1"/>
        <v>0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0</v>
      </c>
      <c r="F20" s="1">
        <v>4</v>
      </c>
      <c r="G20" s="61">
        <f t="shared" si="0"/>
        <v>0</v>
      </c>
      <c r="H20" s="38">
        <f t="shared" si="1"/>
        <v>0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0</v>
      </c>
      <c r="F23" s="1">
        <v>3</v>
      </c>
      <c r="G23" s="61">
        <f t="shared" si="0"/>
        <v>0</v>
      </c>
      <c r="H23" s="38">
        <f t="shared" si="1"/>
        <v>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0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 objects="1" scenarios="1"/>
  <mergeCells count="1">
    <mergeCell ref="D10:D1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>
        <f>+Vstup!B5</f>
        <v>0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>
        <f>+Vstup!C5</f>
        <v>0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>
        <f>+Vstup!D5</f>
        <v>0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>
        <f>+Vstup!E5</f>
        <v>0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0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0</v>
      </c>
      <c r="F17" s="1">
        <v>2</v>
      </c>
      <c r="G17" s="61">
        <f aca="true" t="shared" si="0" ref="G17:G25">(H17*F17)</f>
        <v>0</v>
      </c>
      <c r="H17" s="38">
        <f aca="true" t="shared" si="1" ref="H17:H25">IF(D17=0,E17*2,D17+E17)/2</f>
        <v>0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0</v>
      </c>
      <c r="F18" s="1">
        <v>3</v>
      </c>
      <c r="G18" s="61">
        <f t="shared" si="0"/>
        <v>0</v>
      </c>
      <c r="H18" s="38">
        <f t="shared" si="1"/>
        <v>0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0</v>
      </c>
      <c r="F20" s="1">
        <v>4</v>
      </c>
      <c r="G20" s="61">
        <f t="shared" si="0"/>
        <v>0</v>
      </c>
      <c r="H20" s="38">
        <f t="shared" si="1"/>
        <v>0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0</v>
      </c>
      <c r="F23" s="1">
        <v>3</v>
      </c>
      <c r="G23" s="61">
        <f t="shared" si="0"/>
        <v>0</v>
      </c>
      <c r="H23" s="38">
        <f t="shared" si="1"/>
        <v>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0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/>
  <mergeCells count="1">
    <mergeCell ref="D10:D12"/>
  </mergeCells>
  <printOptions/>
  <pageMargins left="0.75" right="0.75" top="1" bottom="0.9" header="0.4921259845" footer="0.492125984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>
        <f>+Vstup!B6</f>
        <v>0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>
        <f>+Vstup!C6</f>
        <v>0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>
        <f>+Vstup!D6</f>
        <v>0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>
        <f>+Vstup!E6</f>
        <v>0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0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0</v>
      </c>
      <c r="F17" s="1">
        <v>2</v>
      </c>
      <c r="G17" s="61">
        <f aca="true" t="shared" si="0" ref="G17:G25">(H17*F17)</f>
        <v>0</v>
      </c>
      <c r="H17" s="38">
        <f aca="true" t="shared" si="1" ref="H17:H25">IF(D17=0,E17*2,D17+E17)/2</f>
        <v>0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0</v>
      </c>
      <c r="F18" s="1">
        <v>3</v>
      </c>
      <c r="G18" s="61">
        <f t="shared" si="0"/>
        <v>0</v>
      </c>
      <c r="H18" s="38">
        <f t="shared" si="1"/>
        <v>0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0</v>
      </c>
      <c r="F20" s="1">
        <v>4</v>
      </c>
      <c r="G20" s="61">
        <f t="shared" si="0"/>
        <v>0</v>
      </c>
      <c r="H20" s="38">
        <f t="shared" si="1"/>
        <v>0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0</v>
      </c>
      <c r="F23" s="1">
        <v>3</v>
      </c>
      <c r="G23" s="61">
        <f t="shared" si="0"/>
        <v>0</v>
      </c>
      <c r="H23" s="38">
        <f t="shared" si="1"/>
        <v>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0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/>
  <mergeCells count="1">
    <mergeCell ref="D10:D12"/>
  </mergeCells>
  <printOptions/>
  <pageMargins left="0.75" right="0.75" top="1" bottom="0.8" header="0.4921259845" footer="0.4921259845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>
        <f>+Vstup!B7</f>
        <v>0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>
        <f>+Vstup!C7</f>
        <v>0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>
        <f>+Vstup!D7</f>
        <v>0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>
        <f>+Vstup!E7</f>
        <v>0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0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0</v>
      </c>
      <c r="F17" s="1">
        <v>2</v>
      </c>
      <c r="G17" s="61">
        <f aca="true" t="shared" si="0" ref="G17:G25">(H17*F17)</f>
        <v>0</v>
      </c>
      <c r="H17" s="38">
        <f aca="true" t="shared" si="1" ref="H17:H25">IF(D17=0,E17*2,D17+E17)/2</f>
        <v>0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0</v>
      </c>
      <c r="F18" s="1">
        <v>3</v>
      </c>
      <c r="G18" s="61">
        <f t="shared" si="0"/>
        <v>0</v>
      </c>
      <c r="H18" s="38">
        <f t="shared" si="1"/>
        <v>0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0</v>
      </c>
      <c r="F20" s="1">
        <v>4</v>
      </c>
      <c r="G20" s="61">
        <f t="shared" si="0"/>
        <v>0</v>
      </c>
      <c r="H20" s="38">
        <f t="shared" si="1"/>
        <v>0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0</v>
      </c>
      <c r="F23" s="1">
        <v>3</v>
      </c>
      <c r="G23" s="61">
        <f t="shared" si="0"/>
        <v>0</v>
      </c>
      <c r="H23" s="38">
        <f t="shared" si="1"/>
        <v>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0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/>
  <mergeCells count="1">
    <mergeCell ref="D10:D12"/>
  </mergeCells>
  <printOptions/>
  <pageMargins left="0.75" right="0.75" top="1" bottom="0.79" header="0.4921259845" footer="0.4921259845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D14" sqref="D1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1.140625" style="0" customWidth="1"/>
    <col min="4" max="4" width="12.7109375" style="0" bestFit="1" customWidth="1"/>
    <col min="5" max="5" width="13.8515625" style="0" customWidth="1"/>
    <col min="6" max="6" width="6.421875" style="0" bestFit="1" customWidth="1"/>
    <col min="7" max="7" width="16.140625" style="0" customWidth="1"/>
    <col min="8" max="8" width="9.140625" style="0" hidden="1" customWidth="1"/>
  </cols>
  <sheetData>
    <row r="1" spans="1:9" ht="18.75" thickTop="1">
      <c r="A1" s="32" t="s">
        <v>35</v>
      </c>
      <c r="B1" s="33" t="s">
        <v>34</v>
      </c>
      <c r="C1" s="48" t="str">
        <f>+Vstup!I1</f>
        <v>KCHBO</v>
      </c>
      <c r="D1" s="34"/>
      <c r="E1" s="34"/>
      <c r="F1" s="34"/>
      <c r="G1" s="34"/>
      <c r="H1" s="34"/>
      <c r="I1" s="6"/>
    </row>
    <row r="2" spans="1:9" ht="18">
      <c r="A2" s="58" t="s">
        <v>48</v>
      </c>
      <c r="B2" s="49" t="s">
        <v>34</v>
      </c>
      <c r="C2" s="50" t="str">
        <f>+Vstup!I2</f>
        <v>MR BO 2010</v>
      </c>
      <c r="D2" s="3"/>
      <c r="E2" s="3"/>
      <c r="F2" s="3"/>
      <c r="G2" s="3"/>
      <c r="H2" s="3"/>
      <c r="I2" s="35"/>
    </row>
    <row r="3" spans="1:9" ht="18">
      <c r="A3" s="58" t="s">
        <v>44</v>
      </c>
      <c r="B3" s="49" t="s">
        <v>34</v>
      </c>
      <c r="C3" s="51">
        <f>+Vstup!I3</f>
        <v>40355</v>
      </c>
      <c r="D3" s="3"/>
      <c r="E3" s="3"/>
      <c r="F3" s="3"/>
      <c r="G3" s="3"/>
      <c r="H3" s="3"/>
      <c r="I3" s="35"/>
    </row>
    <row r="4" spans="1:9" ht="18">
      <c r="A4" s="59"/>
      <c r="B4" s="49" t="s">
        <v>34</v>
      </c>
      <c r="C4" s="52"/>
      <c r="D4" s="3"/>
      <c r="E4" s="3"/>
      <c r="F4" s="3"/>
      <c r="G4" s="3"/>
      <c r="H4" s="3"/>
      <c r="I4" s="35"/>
    </row>
    <row r="5" spans="1:9" ht="18">
      <c r="A5" s="58" t="s">
        <v>36</v>
      </c>
      <c r="B5" s="49" t="s">
        <v>34</v>
      </c>
      <c r="C5" s="53">
        <f>+Vstup!B8</f>
        <v>0</v>
      </c>
      <c r="D5" s="3"/>
      <c r="E5" s="3"/>
      <c r="F5" s="3"/>
      <c r="G5" s="3"/>
      <c r="H5" s="3"/>
      <c r="I5" s="35"/>
    </row>
    <row r="6" spans="1:9" ht="18">
      <c r="A6" s="58" t="s">
        <v>17</v>
      </c>
      <c r="B6" s="49" t="s">
        <v>34</v>
      </c>
      <c r="C6" s="53">
        <f>+Vstup!C8</f>
        <v>0</v>
      </c>
      <c r="D6" s="3"/>
      <c r="E6" s="3"/>
      <c r="F6" s="3"/>
      <c r="G6" s="3"/>
      <c r="H6" s="3"/>
      <c r="I6" s="35"/>
    </row>
    <row r="7" spans="1:9" ht="18">
      <c r="A7" s="58" t="s">
        <v>18</v>
      </c>
      <c r="B7" s="49" t="s">
        <v>34</v>
      </c>
      <c r="C7" s="53">
        <f>+Vstup!D8</f>
        <v>0</v>
      </c>
      <c r="D7" s="3"/>
      <c r="E7" s="3"/>
      <c r="F7" s="3"/>
      <c r="G7" s="3"/>
      <c r="H7" s="3"/>
      <c r="I7" s="35"/>
    </row>
    <row r="8" spans="1:9" ht="18">
      <c r="A8" s="58" t="s">
        <v>19</v>
      </c>
      <c r="B8" s="49" t="s">
        <v>34</v>
      </c>
      <c r="C8" s="53">
        <f>+Vstup!E8</f>
        <v>0</v>
      </c>
      <c r="D8" s="3"/>
      <c r="E8" s="3"/>
      <c r="F8" s="3"/>
      <c r="G8" s="3"/>
      <c r="H8" s="3"/>
      <c r="I8" s="35"/>
    </row>
    <row r="9" spans="1:9" ht="16.5" thickBot="1">
      <c r="A9" s="58"/>
      <c r="B9" s="54"/>
      <c r="C9" s="52"/>
      <c r="D9" s="3"/>
      <c r="E9" s="3"/>
      <c r="F9" s="3"/>
      <c r="G9" s="42"/>
      <c r="H9" s="3"/>
      <c r="I9" s="35"/>
    </row>
    <row r="10" spans="1:9" ht="18.75" thickTop="1">
      <c r="A10" s="58" t="s">
        <v>37</v>
      </c>
      <c r="B10" s="49" t="s">
        <v>34</v>
      </c>
      <c r="C10" s="51" t="str">
        <f>+Vstup!I4</f>
        <v>Iveta Skalická</v>
      </c>
      <c r="D10" s="135" t="s">
        <v>54</v>
      </c>
      <c r="E10" s="102" t="s">
        <v>46</v>
      </c>
      <c r="F10" s="103"/>
      <c r="G10" s="104"/>
      <c r="H10" s="3"/>
      <c r="I10" s="35"/>
    </row>
    <row r="11" spans="1:9" ht="18">
      <c r="A11" s="58" t="s">
        <v>38</v>
      </c>
      <c r="B11" s="49" t="s">
        <v>34</v>
      </c>
      <c r="C11" s="25">
        <f>+Vstup!I5</f>
        <v>0</v>
      </c>
      <c r="D11" s="136"/>
      <c r="E11" s="105" t="s">
        <v>13</v>
      </c>
      <c r="F11" s="106"/>
      <c r="G11" s="107" t="s">
        <v>30</v>
      </c>
      <c r="H11" s="3"/>
      <c r="I11" s="35"/>
    </row>
    <row r="12" spans="1:9" ht="18">
      <c r="A12" s="58" t="s">
        <v>39</v>
      </c>
      <c r="B12" s="49" t="s">
        <v>34</v>
      </c>
      <c r="C12" s="25" t="str">
        <f>+Vstup!I6</f>
        <v>Hanka Böhme</v>
      </c>
      <c r="D12" s="137"/>
      <c r="E12" s="105" t="s">
        <v>14</v>
      </c>
      <c r="F12" s="106"/>
      <c r="G12" s="107" t="s">
        <v>31</v>
      </c>
      <c r="H12" s="3"/>
      <c r="I12" s="35"/>
    </row>
    <row r="13" spans="1:9" ht="20.25">
      <c r="A13" s="58" t="s">
        <v>40</v>
      </c>
      <c r="B13" s="49" t="s">
        <v>34</v>
      </c>
      <c r="C13" s="25">
        <f>+Vstup!I7</f>
        <v>0</v>
      </c>
      <c r="D13" s="113">
        <v>0</v>
      </c>
      <c r="E13" s="110" t="s">
        <v>15</v>
      </c>
      <c r="F13" s="111"/>
      <c r="G13" s="112" t="s">
        <v>32</v>
      </c>
      <c r="H13" s="3"/>
      <c r="I13" s="35"/>
    </row>
    <row r="14" spans="1:9" ht="20.25" customHeight="1" thickBot="1">
      <c r="A14" s="36"/>
      <c r="B14" s="24"/>
      <c r="C14" s="25"/>
      <c r="D14" s="114">
        <f>+G26+D13</f>
        <v>0</v>
      </c>
      <c r="E14" s="115" t="s">
        <v>47</v>
      </c>
      <c r="F14" s="116"/>
      <c r="G14" s="109" t="str">
        <f>IF(G26&gt;256.99,"Výborný",IF(G26&gt;224.99,"Velmi dobrý",IF(G26&gt;191.99,"Dobrý",IF(G26&lt;192,"Nehodnocen"))))</f>
        <v>Nehodnocen</v>
      </c>
      <c r="H14" s="3"/>
      <c r="I14" s="35"/>
    </row>
    <row r="15" spans="1:9" ht="30" thickBot="1" thickTop="1">
      <c r="A15" s="37"/>
      <c r="B15" s="16" t="s">
        <v>0</v>
      </c>
      <c r="C15" s="17" t="s">
        <v>1</v>
      </c>
      <c r="D15" s="20" t="s">
        <v>43</v>
      </c>
      <c r="E15" s="18" t="s">
        <v>37</v>
      </c>
      <c r="F15" s="19" t="s">
        <v>33</v>
      </c>
      <c r="G15" s="60" t="s">
        <v>2</v>
      </c>
      <c r="H15" s="3"/>
      <c r="I15" s="35"/>
    </row>
    <row r="16" spans="1:9" ht="14.25" customHeight="1">
      <c r="A16" s="37"/>
      <c r="B16" s="10">
        <v>1</v>
      </c>
      <c r="C16" s="11" t="s">
        <v>3</v>
      </c>
      <c r="D16" s="56">
        <v>0</v>
      </c>
      <c r="E16" s="26">
        <v>0</v>
      </c>
      <c r="F16" s="8">
        <v>3</v>
      </c>
      <c r="G16" s="61">
        <f>(H16*F16)</f>
        <v>0</v>
      </c>
      <c r="H16" s="38">
        <f>IF(D16=0,E16*2,D16+E16)/2</f>
        <v>0</v>
      </c>
      <c r="I16" s="35"/>
    </row>
    <row r="17" spans="1:9" ht="14.25" customHeight="1">
      <c r="A17" s="37"/>
      <c r="B17" s="12">
        <v>2</v>
      </c>
      <c r="C17" s="13" t="s">
        <v>4</v>
      </c>
      <c r="D17" s="55">
        <v>0</v>
      </c>
      <c r="E17" s="26">
        <v>0</v>
      </c>
      <c r="F17" s="1">
        <v>2</v>
      </c>
      <c r="G17" s="61">
        <f aca="true" t="shared" si="0" ref="G17:G25">(H17*F17)</f>
        <v>0</v>
      </c>
      <c r="H17" s="38">
        <f aca="true" t="shared" si="1" ref="H17:H25">IF(D17=0,E17*2,D17+E17)/2</f>
        <v>0</v>
      </c>
      <c r="I17" s="35"/>
    </row>
    <row r="18" spans="1:9" ht="14.25" customHeight="1">
      <c r="A18" s="37"/>
      <c r="B18" s="12">
        <v>3</v>
      </c>
      <c r="C18" s="13" t="s">
        <v>5</v>
      </c>
      <c r="D18" s="55">
        <v>0</v>
      </c>
      <c r="E18" s="26">
        <v>0</v>
      </c>
      <c r="F18" s="1">
        <v>3</v>
      </c>
      <c r="G18" s="61">
        <f t="shared" si="0"/>
        <v>0</v>
      </c>
      <c r="H18" s="38">
        <f t="shared" si="1"/>
        <v>0</v>
      </c>
      <c r="I18" s="35"/>
    </row>
    <row r="19" spans="1:9" ht="14.25" customHeight="1">
      <c r="A19" s="37"/>
      <c r="B19" s="12">
        <v>4</v>
      </c>
      <c r="C19" s="13" t="s">
        <v>6</v>
      </c>
      <c r="D19" s="55">
        <v>0</v>
      </c>
      <c r="E19" s="26">
        <v>0</v>
      </c>
      <c r="F19" s="1">
        <v>3</v>
      </c>
      <c r="G19" s="61">
        <f t="shared" si="0"/>
        <v>0</v>
      </c>
      <c r="H19" s="38">
        <f t="shared" si="1"/>
        <v>0</v>
      </c>
      <c r="I19" s="35"/>
    </row>
    <row r="20" spans="1:9" ht="14.25" customHeight="1">
      <c r="A20" s="37"/>
      <c r="B20" s="12">
        <v>5</v>
      </c>
      <c r="C20" s="13" t="s">
        <v>7</v>
      </c>
      <c r="D20" s="55">
        <v>0</v>
      </c>
      <c r="E20" s="26">
        <v>0</v>
      </c>
      <c r="F20" s="1">
        <v>4</v>
      </c>
      <c r="G20" s="61">
        <f t="shared" si="0"/>
        <v>0</v>
      </c>
      <c r="H20" s="38">
        <f t="shared" si="1"/>
        <v>0</v>
      </c>
      <c r="I20" s="35"/>
    </row>
    <row r="21" spans="1:9" ht="14.25" customHeight="1">
      <c r="A21" s="37"/>
      <c r="B21" s="12">
        <v>6</v>
      </c>
      <c r="C21" s="13" t="s">
        <v>8</v>
      </c>
      <c r="D21" s="55">
        <v>0</v>
      </c>
      <c r="E21" s="26">
        <v>0</v>
      </c>
      <c r="F21" s="1">
        <v>4</v>
      </c>
      <c r="G21" s="61">
        <f t="shared" si="0"/>
        <v>0</v>
      </c>
      <c r="H21" s="38">
        <f t="shared" si="1"/>
        <v>0</v>
      </c>
      <c r="I21" s="35"/>
    </row>
    <row r="22" spans="1:9" ht="14.25" customHeight="1">
      <c r="A22" s="37"/>
      <c r="B22" s="12">
        <v>7</v>
      </c>
      <c r="C22" s="13" t="s">
        <v>9</v>
      </c>
      <c r="D22" s="55">
        <v>0</v>
      </c>
      <c r="E22" s="26">
        <v>0</v>
      </c>
      <c r="F22" s="1">
        <v>3</v>
      </c>
      <c r="G22" s="61">
        <f t="shared" si="0"/>
        <v>0</v>
      </c>
      <c r="H22" s="38">
        <f t="shared" si="1"/>
        <v>0</v>
      </c>
      <c r="I22" s="35"/>
    </row>
    <row r="23" spans="1:9" ht="14.25" customHeight="1">
      <c r="A23" s="37"/>
      <c r="B23" s="12">
        <v>8</v>
      </c>
      <c r="C23" s="13" t="s">
        <v>10</v>
      </c>
      <c r="D23" s="55">
        <v>0</v>
      </c>
      <c r="E23" s="26">
        <v>0</v>
      </c>
      <c r="F23" s="1">
        <v>3</v>
      </c>
      <c r="G23" s="61">
        <f t="shared" si="0"/>
        <v>0</v>
      </c>
      <c r="H23" s="38">
        <f t="shared" si="1"/>
        <v>0</v>
      </c>
      <c r="I23" s="35"/>
    </row>
    <row r="24" spans="1:9" ht="14.25" customHeight="1">
      <c r="A24" s="37"/>
      <c r="B24" s="12">
        <v>9</v>
      </c>
      <c r="C24" s="13" t="s">
        <v>11</v>
      </c>
      <c r="D24" s="55">
        <v>0</v>
      </c>
      <c r="E24" s="26">
        <v>0</v>
      </c>
      <c r="F24" s="1">
        <v>3</v>
      </c>
      <c r="G24" s="61">
        <f t="shared" si="0"/>
        <v>0</v>
      </c>
      <c r="H24" s="38">
        <f t="shared" si="1"/>
        <v>0</v>
      </c>
      <c r="I24" s="35"/>
    </row>
    <row r="25" spans="1:9" ht="14.25" customHeight="1" thickBot="1">
      <c r="A25" s="37"/>
      <c r="B25" s="14">
        <v>10</v>
      </c>
      <c r="C25" s="15" t="s">
        <v>12</v>
      </c>
      <c r="D25" s="57">
        <v>0</v>
      </c>
      <c r="E25" s="26">
        <v>0</v>
      </c>
      <c r="F25" s="9">
        <v>4</v>
      </c>
      <c r="G25" s="61">
        <f t="shared" si="0"/>
        <v>0</v>
      </c>
      <c r="H25" s="38">
        <f t="shared" si="1"/>
        <v>0</v>
      </c>
      <c r="I25" s="35"/>
    </row>
    <row r="26" spans="1:9" ht="21" thickBot="1" thickTop="1">
      <c r="A26" s="39"/>
      <c r="B26" s="21"/>
      <c r="C26" s="23" t="s">
        <v>45</v>
      </c>
      <c r="D26" s="23"/>
      <c r="E26" s="23"/>
      <c r="F26" s="23"/>
      <c r="G26" s="62">
        <f>SUM(G16:G25)</f>
        <v>0</v>
      </c>
      <c r="H26" s="42"/>
      <c r="I26" s="35"/>
    </row>
    <row r="27" spans="1:9" ht="16.5" thickBot="1" thickTop="1">
      <c r="A27" s="39"/>
      <c r="B27" s="40"/>
      <c r="C27" s="41"/>
      <c r="D27" s="41"/>
      <c r="E27" s="41"/>
      <c r="F27" s="41"/>
      <c r="G27" s="63"/>
      <c r="H27" s="42"/>
      <c r="I27" s="7"/>
    </row>
    <row r="28" spans="1:9" ht="15.75" thickTop="1">
      <c r="A28" s="3"/>
      <c r="B28" s="22"/>
      <c r="C28" s="2"/>
      <c r="D28" s="2"/>
      <c r="E28" s="2"/>
      <c r="F28" s="2"/>
      <c r="G28" s="43"/>
      <c r="H28" s="3"/>
      <c r="I28" s="3"/>
    </row>
    <row r="29" spans="1:9" ht="15">
      <c r="A29" s="3"/>
      <c r="B29" s="22"/>
      <c r="C29" s="2"/>
      <c r="D29" s="2"/>
      <c r="E29" s="2"/>
      <c r="F29" s="2"/>
      <c r="G29" s="43"/>
      <c r="H29" s="3"/>
      <c r="I29" s="3"/>
    </row>
    <row r="30" spans="1:9" ht="15">
      <c r="A30" s="3"/>
      <c r="B30" s="22"/>
      <c r="C30" s="2"/>
      <c r="D30" s="2"/>
      <c r="E30" s="2"/>
      <c r="F30" s="2"/>
      <c r="G30" s="43"/>
      <c r="H30" s="3"/>
      <c r="I30" s="3"/>
    </row>
    <row r="31" spans="1:9" ht="15">
      <c r="A31" s="3"/>
      <c r="B31" s="22"/>
      <c r="C31" s="2"/>
      <c r="D31" s="2"/>
      <c r="E31" s="2"/>
      <c r="F31" s="2"/>
      <c r="G31" s="43"/>
      <c r="H31" s="3"/>
      <c r="I31" s="3"/>
    </row>
    <row r="32" spans="1:5" ht="18.75">
      <c r="A32" s="29" t="s">
        <v>50</v>
      </c>
      <c r="B32" s="27"/>
      <c r="C32" s="27"/>
      <c r="D32" s="27"/>
      <c r="E32" s="28"/>
    </row>
    <row r="35" spans="1:3" ht="15">
      <c r="A35" s="31" t="s">
        <v>49</v>
      </c>
      <c r="B35" s="30"/>
      <c r="C35" s="30"/>
    </row>
  </sheetData>
  <sheetProtection password="CA6F" sheet="1"/>
  <mergeCells count="1">
    <mergeCell ref="D10:D12"/>
  </mergeCells>
  <printOptions/>
  <pageMargins left="0.75" right="0.75" top="1" bottom="0.8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Maslo</dc:creator>
  <cp:keywords/>
  <dc:description/>
  <cp:lastModifiedBy> </cp:lastModifiedBy>
  <cp:lastPrinted>2010-06-26T14:26:16Z</cp:lastPrinted>
  <dcterms:created xsi:type="dcterms:W3CDTF">2008-04-17T16:02:38Z</dcterms:created>
  <dcterms:modified xsi:type="dcterms:W3CDTF">2010-06-28T12:05:34Z</dcterms:modified>
  <cp:category/>
  <cp:version/>
  <cp:contentType/>
  <cp:contentStatus/>
</cp:coreProperties>
</file>